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l4/Box/teaching/263/lectures/lecture_05_rate_equations/"/>
    </mc:Choice>
  </mc:AlternateContent>
  <xr:revisionPtr revIDLastSave="0" documentId="13_ncr:1_{99E1C0C2-FA4E-6046-90D4-88F61C01826D}" xr6:coauthVersionLast="45" xr6:coauthVersionMax="45" xr10:uidLastSave="{00000000-0000-0000-0000-000000000000}"/>
  <bookViews>
    <workbookView xWindow="14560" yWindow="460" windowWidth="36640" windowHeight="28260" tabRatio="500" xr2:uid="{00000000-000D-0000-FFFF-FFFF00000000}"/>
  </bookViews>
  <sheets>
    <sheet name="Nuclear decay" sheetId="2" r:id="rId1"/>
    <sheet name="Example-drag" sheetId="8" r:id="rId2"/>
    <sheet name="Example-drag-2" sheetId="9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9" l="1"/>
  <c r="L4" i="9" s="1"/>
  <c r="K3" i="9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J4" i="9"/>
  <c r="J5" i="9" s="1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3" i="8"/>
  <c r="J4" i="8"/>
  <c r="J5" i="8" s="1"/>
  <c r="J6" i="8" s="1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J23" i="8" s="1"/>
  <c r="J24" i="8" s="1"/>
  <c r="J25" i="8" s="1"/>
  <c r="J26" i="8" s="1"/>
  <c r="J27" i="8" s="1"/>
  <c r="J28" i="8" s="1"/>
  <c r="J29" i="8" s="1"/>
  <c r="J30" i="8" s="1"/>
  <c r="J31" i="8" s="1"/>
  <c r="J32" i="8" s="1"/>
  <c r="J33" i="8" s="1"/>
  <c r="J34" i="8" s="1"/>
  <c r="J35" i="8" s="1"/>
  <c r="J36" i="8" s="1"/>
  <c r="J37" i="8" s="1"/>
  <c r="J38" i="8" s="1"/>
  <c r="J39" i="8" s="1"/>
  <c r="J40" i="8" s="1"/>
  <c r="J41" i="8" s="1"/>
  <c r="J42" i="8" s="1"/>
  <c r="J43" i="8" s="1"/>
  <c r="J44" i="8" s="1"/>
  <c r="J45" i="8" s="1"/>
  <c r="J46" i="8" s="1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H4" i="2"/>
  <c r="H5" i="2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L5" i="9" l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</calcChain>
</file>

<file path=xl/sharedStrings.xml><?xml version="1.0" encoding="utf-8"?>
<sst xmlns="http://schemas.openxmlformats.org/spreadsheetml/2006/main" count="30" uniqueCount="18">
  <si>
    <t>c0</t>
  </si>
  <si>
    <r>
      <t>D</t>
    </r>
    <r>
      <rPr>
        <sz val="12"/>
        <color theme="1"/>
        <rFont val="Calibri (Body)"/>
      </rPr>
      <t>t</t>
    </r>
  </si>
  <si>
    <t>c</t>
  </si>
  <si>
    <t>t</t>
  </si>
  <si>
    <t>k</t>
  </si>
  <si>
    <t xml:space="preserve"> = c0</t>
  </si>
  <si>
    <t>=I3 + dt*(-k*I3)</t>
  </si>
  <si>
    <t>v0</t>
  </si>
  <si>
    <t>g</t>
  </si>
  <si>
    <t>dt</t>
  </si>
  <si>
    <t>m/s</t>
  </si>
  <si>
    <t>m/s2</t>
  </si>
  <si>
    <t>1/m</t>
  </si>
  <si>
    <t>s</t>
  </si>
  <si>
    <t>v</t>
  </si>
  <si>
    <t>x0</t>
  </si>
  <si>
    <t>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</si>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</sst>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'Nuclear decay'!$I$2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'Nuclear decay'!$H$3:$H$35</c:f>
              <c:numCache>
                <c:formatCode>General</c:formatCode>
                <c:ptCount val="3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</c:numCache>
            </c:numRef>
          </c:xVal>
          <c:yVal>
            <c:numRef>
              <c:f>'Nuclear decay'!$I$3:$I$35</c:f>
              <c:numCache>
                <c:formatCode>General</c:formatCode>
                <c:ptCount val="33"/>
                <c:pt idx="0">
                  <c:v>10</c:v>
                </c:pt>
                <c:pt idx="1">
                  <c:v>8</c:v>
                </c:pt>
                <c:pt idx="2">
                  <c:v>6.4</c:v>
                </c:pt>
                <c:pt idx="3">
                  <c:v>5.12</c:v>
                </c:pt>
                <c:pt idx="4">
                  <c:v>4.0960000000000001</c:v>
                </c:pt>
                <c:pt idx="5">
                  <c:v>3.2768000000000002</c:v>
                </c:pt>
                <c:pt idx="6">
                  <c:v>2.6214400000000002</c:v>
                </c:pt>
                <c:pt idx="7">
                  <c:v>2.0971520000000003</c:v>
                </c:pt>
                <c:pt idx="8">
                  <c:v>1.6777216000000004</c:v>
                </c:pt>
                <c:pt idx="9">
                  <c:v>1.3421772800000003</c:v>
                </c:pt>
                <c:pt idx="10">
                  <c:v>1.0737418240000003</c:v>
                </c:pt>
                <c:pt idx="11">
                  <c:v>0.85899345920000025</c:v>
                </c:pt>
                <c:pt idx="12">
                  <c:v>0.68719476736000018</c:v>
                </c:pt>
                <c:pt idx="13">
                  <c:v>0.5497558138880001</c:v>
                </c:pt>
                <c:pt idx="14">
                  <c:v>0.43980465111040007</c:v>
                </c:pt>
                <c:pt idx="15">
                  <c:v>0.35184372088832006</c:v>
                </c:pt>
                <c:pt idx="16">
                  <c:v>0.28147497671065602</c:v>
                </c:pt>
                <c:pt idx="17">
                  <c:v>0.22517998136852482</c:v>
                </c:pt>
                <c:pt idx="18">
                  <c:v>0.18014398509481985</c:v>
                </c:pt>
                <c:pt idx="19">
                  <c:v>0.14411518807585588</c:v>
                </c:pt>
                <c:pt idx="20">
                  <c:v>0.11529215046068471</c:v>
                </c:pt>
                <c:pt idx="21">
                  <c:v>9.2233720368547767E-2</c:v>
                </c:pt>
                <c:pt idx="22">
                  <c:v>7.3786976294838214E-2</c:v>
                </c:pt>
                <c:pt idx="23">
                  <c:v>5.9029581035870568E-2</c:v>
                </c:pt>
                <c:pt idx="24">
                  <c:v>4.7223664828696457E-2</c:v>
                </c:pt>
                <c:pt idx="25">
                  <c:v>3.7778931862957166E-2</c:v>
                </c:pt>
                <c:pt idx="26">
                  <c:v>3.0223145490365734E-2</c:v>
                </c:pt>
                <c:pt idx="27">
                  <c:v>2.4178516392292588E-2</c:v>
                </c:pt>
                <c:pt idx="28">
                  <c:v>1.9342813113834071E-2</c:v>
                </c:pt>
                <c:pt idx="29">
                  <c:v>1.5474250491067256E-2</c:v>
                </c:pt>
                <c:pt idx="30">
                  <c:v>1.2379400392853806E-2</c:v>
                </c:pt>
                <c:pt idx="31">
                  <c:v>9.9035203142830448E-3</c:v>
                </c:pt>
                <c:pt idx="32">
                  <c:v>7.9228162514264362E-3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C7-1C47-9C55-6C5ACFC3A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1017472"/>
        <c:axId val="-311015424"/>
      </c:scatterChart>
      <c:valAx>
        <c:axId val="-31101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1015424"/>
        <c:crosses val="autoZero"/>
        <c:crossBetween val="midCat"/>
      </c:valAx>
      <c:valAx>
        <c:axId val="-311015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101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'Example-drag'!$K$2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'Example-drag'!$J$3:$J$46</c:f>
              <c:numCache>
                <c:formatCode>General</c:formatCode>
                <c:ptCount val="4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</c:numCache>
            </c:numRef>
          </c:xVal>
          <c:yVal>
            <c:numRef>
              <c:f>'Example-drag'!$K$3:$K$46</c:f>
              <c:numCache>
                <c:formatCode>General</c:formatCode>
                <c:ptCount val="44"/>
                <c:pt idx="0">
                  <c:v>0</c:v>
                </c:pt>
                <c:pt idx="1">
                  <c:v>0.98100000000000009</c:v>
                </c:pt>
                <c:pt idx="2">
                  <c:v>1.8657639000000001</c:v>
                </c:pt>
                <c:pt idx="3">
                  <c:v>2.4986564069456794</c:v>
                </c:pt>
                <c:pt idx="4">
                  <c:v>2.8553280229486102</c:v>
                </c:pt>
                <c:pt idx="5">
                  <c:v>3.0210382110850484</c:v>
                </c:pt>
                <c:pt idx="6">
                  <c:v>3.0893710238014536</c:v>
                </c:pt>
                <c:pt idx="7">
                  <c:v>3.1159496915310494</c:v>
                </c:pt>
                <c:pt idx="8">
                  <c:v>3.1260354435158053</c:v>
                </c:pt>
                <c:pt idx="9">
                  <c:v>3.1298256841040994</c:v>
                </c:pt>
                <c:pt idx="10">
                  <c:v>3.13124480281633</c:v>
                </c:pt>
                <c:pt idx="11">
                  <c:v>3.1317754012999024</c:v>
                </c:pt>
                <c:pt idx="12">
                  <c:v>3.1319736848811859</c:v>
                </c:pt>
                <c:pt idx="13">
                  <c:v>3.1320477686023627</c:v>
                </c:pt>
                <c:pt idx="14">
                  <c:v>3.1320754461216587</c:v>
                </c:pt>
                <c:pt idx="15">
                  <c:v>3.1320857861018401</c:v>
                </c:pt>
                <c:pt idx="16">
                  <c:v>3.1320896489517218</c:v>
                </c:pt>
                <c:pt idx="17">
                  <c:v>3.1320910920446701</c:v>
                </c:pt>
                <c:pt idx="18">
                  <c:v>3.1320916311581128</c:v>
                </c:pt>
                <c:pt idx="19">
                  <c:v>3.1320918325610441</c:v>
                </c:pt>
                <c:pt idx="20">
                  <c:v>3.1320919078014842</c:v>
                </c:pt>
                <c:pt idx="21">
                  <c:v>3.1320919359099304</c:v>
                </c:pt>
                <c:pt idx="22">
                  <c:v>3.1320919464107289</c:v>
                </c:pt>
                <c:pt idx="23">
                  <c:v>3.132091950333634</c:v>
                </c:pt>
                <c:pt idx="24">
                  <c:v>3.1320919517991594</c:v>
                </c:pt>
                <c:pt idx="25">
                  <c:v>3.1320919523466526</c:v>
                </c:pt>
                <c:pt idx="26">
                  <c:v>3.1320919525511859</c:v>
                </c:pt>
                <c:pt idx="27">
                  <c:v>3.1320919526275959</c:v>
                </c:pt>
                <c:pt idx="28">
                  <c:v>3.132091952656141</c:v>
                </c:pt>
                <c:pt idx="29">
                  <c:v>3.1320919526668054</c:v>
                </c:pt>
                <c:pt idx="30">
                  <c:v>3.1320919526707893</c:v>
                </c:pt>
                <c:pt idx="31">
                  <c:v>3.1320919526722775</c:v>
                </c:pt>
                <c:pt idx="32">
                  <c:v>3.1320919526728335</c:v>
                </c:pt>
                <c:pt idx="33">
                  <c:v>3.1320919526730413</c:v>
                </c:pt>
                <c:pt idx="34">
                  <c:v>3.132091952673119</c:v>
                </c:pt>
                <c:pt idx="35">
                  <c:v>3.1320919526731479</c:v>
                </c:pt>
                <c:pt idx="36">
                  <c:v>3.1320919526731585</c:v>
                </c:pt>
                <c:pt idx="37">
                  <c:v>3.1320919526731625</c:v>
                </c:pt>
                <c:pt idx="38">
                  <c:v>3.1320919526731643</c:v>
                </c:pt>
                <c:pt idx="39">
                  <c:v>3.1320919526731648</c:v>
                </c:pt>
                <c:pt idx="40">
                  <c:v>3.1320919526731648</c:v>
                </c:pt>
                <c:pt idx="41">
                  <c:v>3.1320919526731648</c:v>
                </c:pt>
                <c:pt idx="42">
                  <c:v>3.1320919526731648</c:v>
                </c:pt>
                <c:pt idx="43">
                  <c:v>3.1320919526731648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D3-C74C-9AB4-EF681BED8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3609440"/>
        <c:axId val="-313611488"/>
      </c:scatterChart>
      <c:valAx>
        <c:axId val="-31360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3611488"/>
        <c:crosses val="autoZero"/>
        <c:crossBetween val="midCat"/>
      </c:valAx>
      <c:valAx>
        <c:axId val="-3136114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 (m/s)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13609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28258967629"/>
          <c:y val="6.0185185185185203E-2"/>
          <c:w val="0.81383552055993003"/>
          <c:h val="0.722669874599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'Example-drag-2'!$K$2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'Example-drag-2'!$J$3:$J$46</c:f>
              <c:numCache>
                <c:formatCode>General</c:formatCode>
                <c:ptCount val="4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</c:numCache>
            </c:numRef>
          </c:xVal>
          <c:yVal>
            <c:numRef>
              <c:f>'Example-drag-2'!$K$3:$K$46</c:f>
              <c:numCache>
                <c:formatCode>General</c:formatCode>
                <c:ptCount val="44"/>
                <c:pt idx="0">
                  <c:v>0</c:v>
                </c:pt>
                <c:pt idx="1">
                  <c:v>0.98100000000000009</c:v>
                </c:pt>
                <c:pt idx="2">
                  <c:v>1.8657639000000001</c:v>
                </c:pt>
                <c:pt idx="3">
                  <c:v>2.4986564069456794</c:v>
                </c:pt>
                <c:pt idx="4">
                  <c:v>2.8553280229486102</c:v>
                </c:pt>
                <c:pt idx="5">
                  <c:v>3.0210382110850484</c:v>
                </c:pt>
                <c:pt idx="6">
                  <c:v>3.0893710238014536</c:v>
                </c:pt>
                <c:pt idx="7">
                  <c:v>3.1159496915310494</c:v>
                </c:pt>
                <c:pt idx="8">
                  <c:v>3.1260354435158053</c:v>
                </c:pt>
                <c:pt idx="9">
                  <c:v>3.1298256841040994</c:v>
                </c:pt>
                <c:pt idx="10">
                  <c:v>3.13124480281633</c:v>
                </c:pt>
                <c:pt idx="11">
                  <c:v>3.1317754012999024</c:v>
                </c:pt>
                <c:pt idx="12">
                  <c:v>3.1319736848811859</c:v>
                </c:pt>
                <c:pt idx="13">
                  <c:v>3.1320477686023627</c:v>
                </c:pt>
                <c:pt idx="14">
                  <c:v>3.1320754461216587</c:v>
                </c:pt>
                <c:pt idx="15">
                  <c:v>3.1320857861018401</c:v>
                </c:pt>
                <c:pt idx="16">
                  <c:v>3.1320896489517218</c:v>
                </c:pt>
                <c:pt idx="17">
                  <c:v>3.1320910920446701</c:v>
                </c:pt>
                <c:pt idx="18">
                  <c:v>3.1320916311581128</c:v>
                </c:pt>
                <c:pt idx="19">
                  <c:v>3.1320918325610441</c:v>
                </c:pt>
                <c:pt idx="20">
                  <c:v>3.1320919078014842</c:v>
                </c:pt>
                <c:pt idx="21">
                  <c:v>3.1320919359099304</c:v>
                </c:pt>
                <c:pt idx="22">
                  <c:v>3.1320919464107289</c:v>
                </c:pt>
                <c:pt idx="23">
                  <c:v>3.132091950333634</c:v>
                </c:pt>
                <c:pt idx="24">
                  <c:v>3.1320919517991594</c:v>
                </c:pt>
                <c:pt idx="25">
                  <c:v>3.1320919523466526</c:v>
                </c:pt>
                <c:pt idx="26">
                  <c:v>3.1320919525511859</c:v>
                </c:pt>
                <c:pt idx="27">
                  <c:v>3.1320919526275959</c:v>
                </c:pt>
                <c:pt idx="28">
                  <c:v>3.132091952656141</c:v>
                </c:pt>
                <c:pt idx="29">
                  <c:v>3.1320919526668054</c:v>
                </c:pt>
                <c:pt idx="30">
                  <c:v>3.1320919526707893</c:v>
                </c:pt>
                <c:pt idx="31">
                  <c:v>3.1320919526722775</c:v>
                </c:pt>
                <c:pt idx="32">
                  <c:v>3.1320919526728335</c:v>
                </c:pt>
                <c:pt idx="33">
                  <c:v>3.1320919526730413</c:v>
                </c:pt>
                <c:pt idx="34">
                  <c:v>3.132091952673119</c:v>
                </c:pt>
                <c:pt idx="35">
                  <c:v>3.1320919526731479</c:v>
                </c:pt>
                <c:pt idx="36">
                  <c:v>3.1320919526731585</c:v>
                </c:pt>
                <c:pt idx="37">
                  <c:v>3.1320919526731625</c:v>
                </c:pt>
                <c:pt idx="38">
                  <c:v>3.1320919526731643</c:v>
                </c:pt>
                <c:pt idx="39">
                  <c:v>3.1320919526731648</c:v>
                </c:pt>
                <c:pt idx="40">
                  <c:v>3.1320919526731648</c:v>
                </c:pt>
                <c:pt idx="41">
                  <c:v>3.1320919526731648</c:v>
                </c:pt>
                <c:pt idx="42">
                  <c:v>3.1320919526731648</c:v>
                </c:pt>
                <c:pt idx="43">
                  <c:v>3.1320919526731648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6A-6C45-B245-EFC4C217D71B}"/>
            </c:ext>
          </c:extLst>
        </c:ser>
        <c:ser>
          <c:idx val="1"/>
          <c:order val="1"/>
          <c:tx>
            <c:strRef>
              <c:f>'Example-drag-2'!$L$2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'Example-drag-2'!$J$3:$J$46</c:f>
              <c:numCache>
                <c:formatCode>General</c:formatCode>
                <c:ptCount val="44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</c:numCache>
            </c:numRef>
          </c:xVal>
          <c:yVal>
            <c:numRef>
              <c:f>'Example-drag-2'!$L$3:$L$46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9.8100000000000021E-2</c:v>
                </c:pt>
                <c:pt idx="3">
                  <c:v>0.28467639000000006</c:v>
                </c:pt>
                <c:pt idx="4">
                  <c:v>0.53454203069456807</c:v>
                </c:pt>
                <c:pt idx="5">
                  <c:v>0.82007483298942918</c:v>
                </c:pt>
                <c:pt idx="6">
                  <c:v>1.1221786540979339</c:v>
                </c:pt>
                <c:pt idx="7">
                  <c:v>1.4311157564780794</c:v>
                </c:pt>
                <c:pt idx="8">
                  <c:v>1.7427107256311845</c:v>
                </c:pt>
                <c:pt idx="9">
                  <c:v>2.0553142699827651</c:v>
                </c:pt>
                <c:pt idx="10">
                  <c:v>2.3682968383931753</c:v>
                </c:pt>
                <c:pt idx="11">
                  <c:v>2.6814213186748082</c:v>
                </c:pt>
                <c:pt idx="12">
                  <c:v>2.9945988588047983</c:v>
                </c:pt>
                <c:pt idx="13">
                  <c:v>3.3077962272929167</c:v>
                </c:pt>
                <c:pt idx="14">
                  <c:v>3.6210010041531531</c:v>
                </c:pt>
                <c:pt idx="15">
                  <c:v>3.9342085487653189</c:v>
                </c:pt>
                <c:pt idx="16">
                  <c:v>4.2474171273755026</c:v>
                </c:pt>
                <c:pt idx="17">
                  <c:v>4.5606260922706747</c:v>
                </c:pt>
                <c:pt idx="18">
                  <c:v>4.873835201475142</c:v>
                </c:pt>
                <c:pt idx="19">
                  <c:v>5.1870443645909532</c:v>
                </c:pt>
                <c:pt idx="20">
                  <c:v>5.5002535478470573</c:v>
                </c:pt>
                <c:pt idx="21">
                  <c:v>5.813462738627206</c:v>
                </c:pt>
                <c:pt idx="22">
                  <c:v>6.1266719322181995</c:v>
                </c:pt>
                <c:pt idx="23">
                  <c:v>6.4398811268592722</c:v>
                </c:pt>
                <c:pt idx="24">
                  <c:v>6.7530903218926355</c:v>
                </c:pt>
                <c:pt idx="25">
                  <c:v>7.0662995170725518</c:v>
                </c:pt>
                <c:pt idx="26">
                  <c:v>7.3795087123072172</c:v>
                </c:pt>
                <c:pt idx="27">
                  <c:v>7.6927179075623355</c:v>
                </c:pt>
                <c:pt idx="28">
                  <c:v>8.0059271028250958</c:v>
                </c:pt>
                <c:pt idx="29">
                  <c:v>8.3191362980907098</c:v>
                </c:pt>
                <c:pt idx="30">
                  <c:v>8.6323454933573895</c:v>
                </c:pt>
                <c:pt idx="31">
                  <c:v>8.945554688624469</c:v>
                </c:pt>
                <c:pt idx="32">
                  <c:v>9.2587638838916959</c:v>
                </c:pt>
                <c:pt idx="33">
                  <c:v>9.5719730791589797</c:v>
                </c:pt>
                <c:pt idx="34">
                  <c:v>9.8851822744262847</c:v>
                </c:pt>
                <c:pt idx="35">
                  <c:v>10.198391469693597</c:v>
                </c:pt>
                <c:pt idx="36">
                  <c:v>10.511600664960913</c:v>
                </c:pt>
                <c:pt idx="37">
                  <c:v>10.824809860228228</c:v>
                </c:pt>
                <c:pt idx="38">
                  <c:v>11.138019055495544</c:v>
                </c:pt>
                <c:pt idx="39">
                  <c:v>11.45122825076286</c:v>
                </c:pt>
                <c:pt idx="40">
                  <c:v>11.764437446030175</c:v>
                </c:pt>
                <c:pt idx="41">
                  <c:v>12.077646641297491</c:v>
                </c:pt>
                <c:pt idx="42">
                  <c:v>12.390855836564807</c:v>
                </c:pt>
                <c:pt idx="43">
                  <c:v>12.704065031832123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A-6C45-B245-EFC4C217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0818752"/>
        <c:axId val="81283168"/>
      </c:scatterChart>
      <c:valAx>
        <c:axId val="-360818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83168"/>
        <c:crosses val="autoZero"/>
        <c:crossBetween val="midCat"/>
      </c:valAx>
      <c:valAx>
        <c:axId val="81283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(m), v</a:t>
                </a:r>
                <a:r>
                  <a:rPr lang="en-US" baseline="0"/>
                  <a:t>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6081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148600174978101"/>
          <c:y val="0.120948527267425"/>
          <c:w val="0.111197431242374"/>
          <c:h val="0.17211349780688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chart" Target="../charts/chart2.xml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7.emf"/><Relationship Id="rId1" Type="http://schemas.openxmlformats.org/officeDocument/2006/relationships/image" Target="../media/image5.emf"/><Relationship Id="rId5" Type="http://schemas.openxmlformats.org/officeDocument/2006/relationships/image" Target="../media/image8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186267</xdr:colOff>
      <xdr:row>1</xdr:row>
      <xdr:rowOff>76200</xdr:rowOff>
    </xdr:from>
    <xdr:to>
      <xdr:col>3</xdr:col>
      <xdr:colOff>503767</xdr:colOff>
      <xdr:row>25</xdr:row>
      <xdr:rowOff>177800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267" y="279400"/>
          <a:ext cx="2806700" cy="497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Solve the following rate equation</a:t>
          </a:r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r>
            <a:rPr lang="en-US" sz="1200"/>
            <a:t>General Explicit</a:t>
          </a:r>
          <a:r>
            <a:rPr lang="en-US" sz="1200" baseline="0"/>
            <a:t> Euler equation</a:t>
          </a:r>
        </a:p>
        <a:p>
          <a:endParaRPr lang="en-US" sz="1200" baseline="0"/>
        </a:p>
        <a:p>
          <a:endParaRPr lang="en-US" sz="1200" baseline="0"/>
        </a:p>
        <a:p>
          <a:endParaRPr lang="en-US" sz="1200" baseline="0"/>
        </a:p>
        <a:p>
          <a:endParaRPr lang="en-US" sz="1200" baseline="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r>
            <a:rPr lang="en-US" sz="1200"/>
            <a:t>Algorithm</a:t>
          </a:r>
        </a:p>
        <a:p>
          <a:r>
            <a:rPr lang="en-US" sz="1200" baseline="0"/>
            <a:t>    * Set a cell with C0</a:t>
          </a:r>
        </a:p>
        <a:p>
          <a:r>
            <a:rPr lang="en-US" sz="1200" baseline="0"/>
            <a:t>    * Set a cell with </a:t>
          </a:r>
          <a:r>
            <a:rPr lang="en-US" sz="1200" baseline="0">
              <a:latin typeface="Symbol" charset="2"/>
              <a:ea typeface="Symbol" charset="2"/>
              <a:cs typeface="Symbol" charset="2"/>
            </a:rPr>
            <a:t>D</a:t>
          </a:r>
          <a:r>
            <a:rPr lang="en-US" sz="1200" baseline="0"/>
            <a:t>t</a:t>
          </a:r>
        </a:p>
        <a:p>
          <a:r>
            <a:rPr lang="en-US" sz="1200" baseline="0"/>
            <a:t>    * Set a grid of time values</a:t>
          </a:r>
        </a:p>
        <a:p>
          <a:r>
            <a:rPr lang="en-US" sz="1200" baseline="0"/>
            <a:t>    * Enter the EE formula</a:t>
          </a:r>
        </a:p>
        <a:p>
          <a:r>
            <a:rPr lang="en-US" sz="1200" baseline="0"/>
            <a:t>    * Fill down</a:t>
          </a:r>
        </a:p>
        <a:p>
          <a:r>
            <a:rPr lang="en-US" sz="1200" baseline="0"/>
            <a:t>    * Plot result</a:t>
          </a:r>
          <a:endParaRPr lang="en-US" sz="1200"/>
        </a:p>
        <a:p>
          <a:endParaRPr lang="en-US" sz="1200"/>
        </a:p>
      </xdr:txBody>
    </xdr:sp>
    <xdr:clientData/>
  </xdr:twoCellAnchor>
  <xdr:twoCellAnchor editAs="oneCell">
    <xdr:from>
      <xdr:col>0</xdr:col>
      <xdr:colOff>524934</xdr:colOff>
      <xdr:row>3</xdr:row>
      <xdr:rowOff>25399</xdr:rowOff>
    </xdr:from>
    <xdr:to>
      <xdr:col>1</xdr:col>
      <xdr:colOff>609600</xdr:colOff>
      <xdr:row>5</xdr:row>
      <xdr:rowOff>76199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934" y="634999"/>
          <a:ext cx="914399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558801</xdr:colOff>
      <xdr:row>6</xdr:row>
      <xdr:rowOff>5343</xdr:rowOff>
    </xdr:from>
    <xdr:to>
      <xdr:col>1</xdr:col>
      <xdr:colOff>524372</xdr:colOff>
      <xdr:row>7</xdr:row>
      <xdr:rowOff>16933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801" y="1224543"/>
          <a:ext cx="795304" cy="214790"/>
        </a:xfrm>
        <a:prstGeom prst="rect">
          <a:avLst/>
        </a:prstGeom>
      </xdr:spPr>
    </xdr:pic>
    <xdr:clientData/>
  </xdr:twoCellAnchor>
  <xdr:twoCellAnchor editAs="oneCell">
    <xdr:from>
      <xdr:col>0</xdr:col>
      <xdr:colOff>601132</xdr:colOff>
      <xdr:row>9</xdr:row>
      <xdr:rowOff>118533</xdr:rowOff>
    </xdr:from>
    <xdr:to>
      <xdr:col>3</xdr:col>
      <xdr:colOff>262466</xdr:colOff>
      <xdr:row>10</xdr:row>
      <xdr:rowOff>145303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132" y="1947333"/>
          <a:ext cx="2150534" cy="22997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592667</xdr:colOff>
      <xdr:row>13</xdr:row>
      <xdr:rowOff>162096</xdr:rowOff>
    </xdr:from>
    <xdr:to>
      <xdr:col>3</xdr:col>
      <xdr:colOff>300567</xdr:colOff>
      <xdr:row>14</xdr:row>
      <xdr:rowOff>190499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2667" y="2803696"/>
          <a:ext cx="2197100" cy="231603"/>
        </a:xfrm>
        <a:prstGeom prst="rect">
          <a:avLst/>
        </a:prstGeom>
      </xdr:spPr>
    </xdr:pic>
    <xdr:clientData/>
  </xdr:twoCellAnchor>
  <xdr:twoCellAnchor>
    <xdr:from>
      <xdr:col>1</xdr:col>
      <xdr:colOff>694267</xdr:colOff>
      <xdr:row>11</xdr:row>
      <xdr:rowOff>0</xdr:rowOff>
    </xdr:from>
    <xdr:to>
      <xdr:col>2</xdr:col>
      <xdr:colOff>126915</xdr:colOff>
      <xdr:row>13</xdr:row>
      <xdr:rowOff>39098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1432442" y="2326758"/>
          <a:ext cx="445498" cy="262382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380999</xdr:colOff>
      <xdr:row>26</xdr:row>
      <xdr:rowOff>93134</xdr:rowOff>
    </xdr:from>
    <xdr:to>
      <xdr:col>6</xdr:col>
      <xdr:colOff>626532</xdr:colOff>
      <xdr:row>39</xdr:row>
      <xdr:rowOff>194734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152400</xdr:rowOff>
    </xdr:from>
    <xdr:to>
      <xdr:col>4</xdr:col>
      <xdr:colOff>0</xdr:colOff>
      <xdr:row>17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5300" y="355600"/>
          <a:ext cx="2806700" cy="315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Solve the following rate equation.</a:t>
          </a:r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v0 = 0 m/s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g</a:t>
          </a:r>
          <a:r>
            <a:rPr lang="en-US" sz="1200" baseline="0"/>
            <a:t> = 9.81  m/s^2.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c = 1  m^-1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Solve using Explicit Euler, using dt = 0.1.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Plot the solution.</a:t>
          </a:r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2</xdr:col>
      <xdr:colOff>446616</xdr:colOff>
      <xdr:row>6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550" y="850900"/>
          <a:ext cx="1253066" cy="469900"/>
        </a:xfrm>
        <a:prstGeom prst="rect">
          <a:avLst/>
        </a:prstGeom>
      </xdr:spPr>
    </xdr:pic>
    <xdr:clientData/>
  </xdr:twoCellAnchor>
  <xdr:twoCellAnchor>
    <xdr:from>
      <xdr:col>1</xdr:col>
      <xdr:colOff>279401</xdr:colOff>
      <xdr:row>19</xdr:row>
      <xdr:rowOff>160867</xdr:rowOff>
    </xdr:from>
    <xdr:to>
      <xdr:col>8</xdr:col>
      <xdr:colOff>245534</xdr:colOff>
      <xdr:row>33</xdr:row>
      <xdr:rowOff>59267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816523</xdr:colOff>
      <xdr:row>13</xdr:row>
      <xdr:rowOff>101601</xdr:rowOff>
    </xdr:from>
    <xdr:to>
      <xdr:col>3</xdr:col>
      <xdr:colOff>563033</xdr:colOff>
      <xdr:row>14</xdr:row>
      <xdr:rowOff>148167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523" y="2760134"/>
          <a:ext cx="2235710" cy="249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152400</xdr:rowOff>
    </xdr:from>
    <xdr:to>
      <xdr:col>4</xdr:col>
      <xdr:colOff>0</xdr:colOff>
      <xdr:row>22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" y="355600"/>
          <a:ext cx="2806700" cy="426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Solve the following rate equations for v,</a:t>
          </a:r>
          <a:r>
            <a:rPr lang="en-US" sz="1200" baseline="0"/>
            <a:t> x</a:t>
          </a:r>
          <a:r>
            <a:rPr lang="en-US" sz="1200"/>
            <a:t>.</a:t>
          </a:r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v0 = 0 m/s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x0 = 0 m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g</a:t>
          </a:r>
          <a:r>
            <a:rPr lang="en-US" sz="1200" baseline="0"/>
            <a:t> = 9.81  m/s^2.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c = 1  m^-1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Solve using Explicit Euler, using dt = 0.1.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/>
            <a:t>Plot the solution.</a:t>
          </a:r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  <a:p>
          <a:endParaRPr lang="en-US" sz="1200"/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2</xdr:col>
      <xdr:colOff>446616</xdr:colOff>
      <xdr:row>6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550" y="850900"/>
          <a:ext cx="1253066" cy="469900"/>
        </a:xfrm>
        <a:prstGeom prst="rect">
          <a:avLst/>
        </a:prstGeom>
      </xdr:spPr>
    </xdr:pic>
    <xdr:clientData/>
  </xdr:twoCellAnchor>
  <xdr:twoCellAnchor editAs="oneCell">
    <xdr:from>
      <xdr:col>0</xdr:col>
      <xdr:colOff>825331</xdr:colOff>
      <xdr:row>7</xdr:row>
      <xdr:rowOff>93133</xdr:rowOff>
    </xdr:from>
    <xdr:to>
      <xdr:col>1</xdr:col>
      <xdr:colOff>715434</xdr:colOff>
      <xdr:row>9</xdr:row>
      <xdr:rowOff>182033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331" y="1515533"/>
          <a:ext cx="715603" cy="495300"/>
        </a:xfrm>
        <a:prstGeom prst="rect">
          <a:avLst/>
        </a:prstGeom>
      </xdr:spPr>
    </xdr:pic>
    <xdr:clientData/>
  </xdr:twoCellAnchor>
  <xdr:twoCellAnchor>
    <xdr:from>
      <xdr:col>1</xdr:col>
      <xdr:colOff>486832</xdr:colOff>
      <xdr:row>23</xdr:row>
      <xdr:rowOff>84667</xdr:rowOff>
    </xdr:from>
    <xdr:to>
      <xdr:col>7</xdr:col>
      <xdr:colOff>482599</xdr:colOff>
      <xdr:row>37</xdr:row>
      <xdr:rowOff>25401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778934</xdr:colOff>
      <xdr:row>18</xdr:row>
      <xdr:rowOff>8467</xdr:rowOff>
    </xdr:from>
    <xdr:to>
      <xdr:col>3</xdr:col>
      <xdr:colOff>525444</xdr:colOff>
      <xdr:row>19</xdr:row>
      <xdr:rowOff>55033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8934" y="3683000"/>
          <a:ext cx="2235710" cy="249766"/>
        </a:xfrm>
        <a:prstGeom prst="rect">
          <a:avLst/>
        </a:prstGeom>
      </xdr:spPr>
    </xdr:pic>
    <xdr:clientData/>
  </xdr:twoCellAnchor>
  <xdr:twoCellAnchor editAs="oneCell">
    <xdr:from>
      <xdr:col>0</xdr:col>
      <xdr:colOff>795866</xdr:colOff>
      <xdr:row>19</xdr:row>
      <xdr:rowOff>183609</xdr:rowOff>
    </xdr:from>
    <xdr:to>
      <xdr:col>3</xdr:col>
      <xdr:colOff>152399</xdr:colOff>
      <xdr:row>21</xdr:row>
      <xdr:rowOff>12699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5866" y="4061342"/>
          <a:ext cx="1845733" cy="23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J35"/>
  <sheetViews>
    <sheetView tabSelected="1" zoomScale="150" zoomScaleNormal="150" zoomScalePageLayoutView="150" workbookViewId="0">
      <selection activeCell="D45" sqref="D45"/>
    </sheetView>
  </sheetViews>
  <sheetFormatPr baseColWidth="10" defaultRowHeight="16"/>
  <cols>
    <col min="5" max="5" width="5.83203125" customWidth="1"/>
    <col min="6" max="6" width="7.33203125" customWidth="1"/>
    <col min="8" max="9" width="10.83203125" style="2"/>
    <col min="10" max="10" width="15.6640625" customWidth="1"/>
  </cols>
  <sheetData>
    <row r="2" spans="5:10">
      <c r="H2" s="3" t="s">
        <v>3</v>
      </c>
      <c r="I2" s="3" t="s">
        <v>2</v>
      </c>
    </row>
    <row r="3" spans="5:10">
      <c r="E3" t="s">
        <v>0</v>
      </c>
      <c r="F3">
        <v>10</v>
      </c>
      <c r="H3" s="4">
        <v>0</v>
      </c>
      <c r="I3" s="4">
        <f>F3</f>
        <v>10</v>
      </c>
      <c r="J3" s="5" t="s">
        <v>5</v>
      </c>
    </row>
    <row r="4" spans="5:10">
      <c r="E4" s="1" t="s">
        <v>1</v>
      </c>
      <c r="F4">
        <v>0.1</v>
      </c>
      <c r="H4" s="6">
        <f>H3+$F$4</f>
        <v>0.1</v>
      </c>
      <c r="I4" s="6">
        <f>I3 + $F$4*(-$F$5*I3)</f>
        <v>8</v>
      </c>
      <c r="J4" s="7" t="s">
        <v>6</v>
      </c>
    </row>
    <row r="5" spans="5:10">
      <c r="E5" t="s">
        <v>4</v>
      </c>
      <c r="F5">
        <v>2</v>
      </c>
      <c r="H5" s="8">
        <f t="shared" ref="H5:H35" si="0">H4+$F$4</f>
        <v>0.2</v>
      </c>
      <c r="I5" s="8">
        <f t="shared" ref="I5:I35" si="1">I4 + $F$4*(-$F$5*I4)</f>
        <v>6.4</v>
      </c>
    </row>
    <row r="6" spans="5:10">
      <c r="H6" s="8">
        <f t="shared" si="0"/>
        <v>0.30000000000000004</v>
      </c>
      <c r="I6" s="8">
        <f t="shared" si="1"/>
        <v>5.12</v>
      </c>
    </row>
    <row r="7" spans="5:10">
      <c r="H7" s="8">
        <f t="shared" si="0"/>
        <v>0.4</v>
      </c>
      <c r="I7" s="8">
        <f t="shared" si="1"/>
        <v>4.0960000000000001</v>
      </c>
    </row>
    <row r="8" spans="5:10">
      <c r="H8" s="8">
        <f t="shared" si="0"/>
        <v>0.5</v>
      </c>
      <c r="I8" s="8">
        <f t="shared" si="1"/>
        <v>3.2768000000000002</v>
      </c>
    </row>
    <row r="9" spans="5:10">
      <c r="H9" s="8">
        <f t="shared" si="0"/>
        <v>0.6</v>
      </c>
      <c r="I9" s="8">
        <f t="shared" si="1"/>
        <v>2.6214400000000002</v>
      </c>
    </row>
    <row r="10" spans="5:10">
      <c r="H10" s="8">
        <f t="shared" si="0"/>
        <v>0.7</v>
      </c>
      <c r="I10" s="8">
        <f t="shared" si="1"/>
        <v>2.0971520000000003</v>
      </c>
    </row>
    <row r="11" spans="5:10">
      <c r="H11" s="8">
        <f t="shared" si="0"/>
        <v>0.79999999999999993</v>
      </c>
      <c r="I11" s="8">
        <f t="shared" si="1"/>
        <v>1.6777216000000004</v>
      </c>
    </row>
    <row r="12" spans="5:10">
      <c r="H12" s="8">
        <f t="shared" si="0"/>
        <v>0.89999999999999991</v>
      </c>
      <c r="I12" s="8">
        <f t="shared" si="1"/>
        <v>1.3421772800000003</v>
      </c>
    </row>
    <row r="13" spans="5:10">
      <c r="H13" s="8">
        <f t="shared" si="0"/>
        <v>0.99999999999999989</v>
      </c>
      <c r="I13" s="8">
        <f t="shared" si="1"/>
        <v>1.0737418240000003</v>
      </c>
    </row>
    <row r="14" spans="5:10">
      <c r="H14" s="8">
        <f t="shared" si="0"/>
        <v>1.0999999999999999</v>
      </c>
      <c r="I14" s="8">
        <f t="shared" si="1"/>
        <v>0.85899345920000025</v>
      </c>
    </row>
    <row r="15" spans="5:10">
      <c r="H15" s="8">
        <f t="shared" si="0"/>
        <v>1.2</v>
      </c>
      <c r="I15" s="8">
        <f t="shared" si="1"/>
        <v>0.68719476736000018</v>
      </c>
    </row>
    <row r="16" spans="5:10">
      <c r="H16" s="8">
        <f t="shared" si="0"/>
        <v>1.3</v>
      </c>
      <c r="I16" s="8">
        <f t="shared" si="1"/>
        <v>0.5497558138880001</v>
      </c>
    </row>
    <row r="17" spans="8:9">
      <c r="H17" s="8">
        <f t="shared" si="0"/>
        <v>1.4000000000000001</v>
      </c>
      <c r="I17" s="8">
        <f t="shared" si="1"/>
        <v>0.43980465111040007</v>
      </c>
    </row>
    <row r="18" spans="8:9">
      <c r="H18" s="8">
        <f t="shared" si="0"/>
        <v>1.5000000000000002</v>
      </c>
      <c r="I18" s="8">
        <f t="shared" si="1"/>
        <v>0.35184372088832006</v>
      </c>
    </row>
    <row r="19" spans="8:9">
      <c r="H19" s="8">
        <f t="shared" si="0"/>
        <v>1.6000000000000003</v>
      </c>
      <c r="I19" s="8">
        <f t="shared" si="1"/>
        <v>0.28147497671065602</v>
      </c>
    </row>
    <row r="20" spans="8:9">
      <c r="H20" s="8">
        <f t="shared" si="0"/>
        <v>1.7000000000000004</v>
      </c>
      <c r="I20" s="8">
        <f t="shared" si="1"/>
        <v>0.22517998136852482</v>
      </c>
    </row>
    <row r="21" spans="8:9">
      <c r="H21" s="8">
        <f t="shared" si="0"/>
        <v>1.8000000000000005</v>
      </c>
      <c r="I21" s="8">
        <f t="shared" si="1"/>
        <v>0.18014398509481985</v>
      </c>
    </row>
    <row r="22" spans="8:9">
      <c r="H22" s="8">
        <f t="shared" si="0"/>
        <v>1.9000000000000006</v>
      </c>
      <c r="I22" s="8">
        <f t="shared" si="1"/>
        <v>0.14411518807585588</v>
      </c>
    </row>
    <row r="23" spans="8:9">
      <c r="H23" s="8">
        <f t="shared" si="0"/>
        <v>2.0000000000000004</v>
      </c>
      <c r="I23" s="8">
        <f t="shared" si="1"/>
        <v>0.11529215046068471</v>
      </c>
    </row>
    <row r="24" spans="8:9">
      <c r="H24" s="8">
        <f t="shared" si="0"/>
        <v>2.1000000000000005</v>
      </c>
      <c r="I24" s="8">
        <f t="shared" si="1"/>
        <v>9.2233720368547767E-2</v>
      </c>
    </row>
    <row r="25" spans="8:9">
      <c r="H25" s="8">
        <f t="shared" si="0"/>
        <v>2.2000000000000006</v>
      </c>
      <c r="I25" s="8">
        <f t="shared" si="1"/>
        <v>7.3786976294838214E-2</v>
      </c>
    </row>
    <row r="26" spans="8:9">
      <c r="H26" s="8">
        <f t="shared" si="0"/>
        <v>2.3000000000000007</v>
      </c>
      <c r="I26" s="8">
        <f t="shared" si="1"/>
        <v>5.9029581035870568E-2</v>
      </c>
    </row>
    <row r="27" spans="8:9">
      <c r="H27" s="8">
        <f t="shared" si="0"/>
        <v>2.4000000000000008</v>
      </c>
      <c r="I27" s="8">
        <f t="shared" si="1"/>
        <v>4.7223664828696457E-2</v>
      </c>
    </row>
    <row r="28" spans="8:9">
      <c r="H28" s="8">
        <f t="shared" si="0"/>
        <v>2.5000000000000009</v>
      </c>
      <c r="I28" s="8">
        <f t="shared" si="1"/>
        <v>3.7778931862957166E-2</v>
      </c>
    </row>
    <row r="29" spans="8:9">
      <c r="H29" s="8">
        <f t="shared" si="0"/>
        <v>2.600000000000001</v>
      </c>
      <c r="I29" s="8">
        <f t="shared" si="1"/>
        <v>3.0223145490365734E-2</v>
      </c>
    </row>
    <row r="30" spans="8:9">
      <c r="H30" s="8">
        <f t="shared" si="0"/>
        <v>2.7000000000000011</v>
      </c>
      <c r="I30" s="8">
        <f t="shared" si="1"/>
        <v>2.4178516392292588E-2</v>
      </c>
    </row>
    <row r="31" spans="8:9">
      <c r="H31" s="8">
        <f t="shared" si="0"/>
        <v>2.8000000000000012</v>
      </c>
      <c r="I31" s="8">
        <f t="shared" si="1"/>
        <v>1.9342813113834071E-2</v>
      </c>
    </row>
    <row r="32" spans="8:9">
      <c r="H32" s="8">
        <f t="shared" si="0"/>
        <v>2.9000000000000012</v>
      </c>
      <c r="I32" s="8">
        <f t="shared" si="1"/>
        <v>1.5474250491067256E-2</v>
      </c>
    </row>
    <row r="33" spans="8:9">
      <c r="H33" s="8">
        <f t="shared" si="0"/>
        <v>3.0000000000000013</v>
      </c>
      <c r="I33" s="8">
        <f t="shared" si="1"/>
        <v>1.2379400392853806E-2</v>
      </c>
    </row>
    <row r="34" spans="8:9">
      <c r="H34" s="8">
        <f t="shared" si="0"/>
        <v>3.1000000000000014</v>
      </c>
      <c r="I34" s="8">
        <f t="shared" si="1"/>
        <v>9.9035203142830448E-3</v>
      </c>
    </row>
    <row r="35" spans="8:9">
      <c r="H35" s="8">
        <f t="shared" si="0"/>
        <v>3.2000000000000015</v>
      </c>
      <c r="I35" s="8">
        <f t="shared" si="1"/>
        <v>7.9228162514264362E-3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L46"/>
  <sheetViews>
    <sheetView zoomScale="150" workbookViewId="0">
      <selection activeCell="E16" sqref="E16"/>
    </sheetView>
  </sheetViews>
  <sheetFormatPr baseColWidth="10" defaultRowHeight="16"/>
  <cols>
    <col min="6" max="6" width="3.83203125" customWidth="1"/>
    <col min="7" max="7" width="6.6640625" customWidth="1"/>
    <col min="8" max="8" width="6.33203125" customWidth="1"/>
    <col min="10" max="11" width="10.83203125" style="2"/>
    <col min="12" max="12" width="10.83203125" style="5"/>
  </cols>
  <sheetData>
    <row r="2" spans="6:12" ht="17" thickBot="1">
      <c r="J2" s="9" t="s">
        <v>3</v>
      </c>
      <c r="K2" s="9" t="s">
        <v>14</v>
      </c>
    </row>
    <row r="3" spans="6:12">
      <c r="J3" s="4">
        <v>0</v>
      </c>
      <c r="K3" s="4">
        <f>$G$5</f>
        <v>0</v>
      </c>
      <c r="L3" s="7"/>
    </row>
    <row r="4" spans="6:12">
      <c r="J4" s="6">
        <f>J3+$G$8</f>
        <v>0.1</v>
      </c>
      <c r="K4" s="6">
        <f>K3 + $G$8*($G$6 - $G$7*K3^2)</f>
        <v>0.98100000000000009</v>
      </c>
    </row>
    <row r="5" spans="6:12">
      <c r="F5" t="s">
        <v>7</v>
      </c>
      <c r="G5">
        <v>0</v>
      </c>
      <c r="H5" t="s">
        <v>10</v>
      </c>
      <c r="J5" s="2">
        <f t="shared" ref="J5:J46" si="0">J4+$G$8</f>
        <v>0.2</v>
      </c>
      <c r="K5" s="2">
        <f t="shared" ref="K5:K46" si="1">K4 + $G$8*($G$6 - $G$7*K4^2)</f>
        <v>1.8657639000000001</v>
      </c>
    </row>
    <row r="6" spans="6:12">
      <c r="F6" t="s">
        <v>8</v>
      </c>
      <c r="G6">
        <v>9.81</v>
      </c>
      <c r="H6" t="s">
        <v>11</v>
      </c>
      <c r="J6" s="2">
        <f t="shared" si="0"/>
        <v>0.30000000000000004</v>
      </c>
      <c r="K6" s="2">
        <f t="shared" si="1"/>
        <v>2.4986564069456794</v>
      </c>
    </row>
    <row r="7" spans="6:12">
      <c r="F7" t="s">
        <v>2</v>
      </c>
      <c r="G7">
        <v>1</v>
      </c>
      <c r="H7" t="s">
        <v>12</v>
      </c>
      <c r="J7" s="2">
        <f t="shared" si="0"/>
        <v>0.4</v>
      </c>
      <c r="K7" s="2">
        <f t="shared" si="1"/>
        <v>2.8553280229486102</v>
      </c>
    </row>
    <row r="8" spans="6:12">
      <c r="F8" t="s">
        <v>9</v>
      </c>
      <c r="G8">
        <v>0.1</v>
      </c>
      <c r="H8" t="s">
        <v>13</v>
      </c>
      <c r="J8" s="2">
        <f t="shared" si="0"/>
        <v>0.5</v>
      </c>
      <c r="K8" s="2">
        <f t="shared" si="1"/>
        <v>3.0210382110850484</v>
      </c>
    </row>
    <row r="9" spans="6:12">
      <c r="J9" s="2">
        <f t="shared" si="0"/>
        <v>0.6</v>
      </c>
      <c r="K9" s="2">
        <f t="shared" si="1"/>
        <v>3.0893710238014536</v>
      </c>
    </row>
    <row r="10" spans="6:12">
      <c r="J10" s="2">
        <f t="shared" si="0"/>
        <v>0.7</v>
      </c>
      <c r="K10" s="2">
        <f t="shared" si="1"/>
        <v>3.1159496915310494</v>
      </c>
    </row>
    <row r="11" spans="6:12">
      <c r="J11" s="2">
        <f t="shared" si="0"/>
        <v>0.79999999999999993</v>
      </c>
      <c r="K11" s="2">
        <f t="shared" si="1"/>
        <v>3.1260354435158053</v>
      </c>
    </row>
    <row r="12" spans="6:12">
      <c r="J12" s="2">
        <f t="shared" si="0"/>
        <v>0.89999999999999991</v>
      </c>
      <c r="K12" s="2">
        <f t="shared" si="1"/>
        <v>3.1298256841040994</v>
      </c>
    </row>
    <row r="13" spans="6:12">
      <c r="J13" s="2">
        <f t="shared" si="0"/>
        <v>0.99999999999999989</v>
      </c>
      <c r="K13" s="2">
        <f t="shared" si="1"/>
        <v>3.13124480281633</v>
      </c>
    </row>
    <row r="14" spans="6:12">
      <c r="J14" s="2">
        <f t="shared" si="0"/>
        <v>1.0999999999999999</v>
      </c>
      <c r="K14" s="2">
        <f t="shared" si="1"/>
        <v>3.1317754012999024</v>
      </c>
    </row>
    <row r="15" spans="6:12">
      <c r="J15" s="2">
        <f t="shared" si="0"/>
        <v>1.2</v>
      </c>
      <c r="K15" s="2">
        <f t="shared" si="1"/>
        <v>3.1319736848811859</v>
      </c>
    </row>
    <row r="16" spans="6:12">
      <c r="J16" s="2">
        <f t="shared" si="0"/>
        <v>1.3</v>
      </c>
      <c r="K16" s="2">
        <f t="shared" si="1"/>
        <v>3.1320477686023627</v>
      </c>
    </row>
    <row r="17" spans="10:11">
      <c r="J17" s="2">
        <f t="shared" si="0"/>
        <v>1.4000000000000001</v>
      </c>
      <c r="K17" s="2">
        <f t="shared" si="1"/>
        <v>3.1320754461216587</v>
      </c>
    </row>
    <row r="18" spans="10:11">
      <c r="J18" s="2">
        <f t="shared" si="0"/>
        <v>1.5000000000000002</v>
      </c>
      <c r="K18" s="2">
        <f t="shared" si="1"/>
        <v>3.1320857861018401</v>
      </c>
    </row>
    <row r="19" spans="10:11">
      <c r="J19" s="2">
        <f t="shared" si="0"/>
        <v>1.6000000000000003</v>
      </c>
      <c r="K19" s="2">
        <f t="shared" si="1"/>
        <v>3.1320896489517218</v>
      </c>
    </row>
    <row r="20" spans="10:11">
      <c r="J20" s="2">
        <f t="shared" si="0"/>
        <v>1.7000000000000004</v>
      </c>
      <c r="K20" s="2">
        <f t="shared" si="1"/>
        <v>3.1320910920446701</v>
      </c>
    </row>
    <row r="21" spans="10:11">
      <c r="J21" s="2">
        <f t="shared" si="0"/>
        <v>1.8000000000000005</v>
      </c>
      <c r="K21" s="2">
        <f t="shared" si="1"/>
        <v>3.1320916311581128</v>
      </c>
    </row>
    <row r="22" spans="10:11">
      <c r="J22" s="2">
        <f t="shared" si="0"/>
        <v>1.9000000000000006</v>
      </c>
      <c r="K22" s="2">
        <f t="shared" si="1"/>
        <v>3.1320918325610441</v>
      </c>
    </row>
    <row r="23" spans="10:11">
      <c r="J23" s="2">
        <f t="shared" si="0"/>
        <v>2.0000000000000004</v>
      </c>
      <c r="K23" s="2">
        <f t="shared" si="1"/>
        <v>3.1320919078014842</v>
      </c>
    </row>
    <row r="24" spans="10:11">
      <c r="J24" s="2">
        <f t="shared" si="0"/>
        <v>2.1000000000000005</v>
      </c>
      <c r="K24" s="2">
        <f t="shared" si="1"/>
        <v>3.1320919359099304</v>
      </c>
    </row>
    <row r="25" spans="10:11">
      <c r="J25" s="2">
        <f t="shared" si="0"/>
        <v>2.2000000000000006</v>
      </c>
      <c r="K25" s="2">
        <f t="shared" si="1"/>
        <v>3.1320919464107289</v>
      </c>
    </row>
    <row r="26" spans="10:11">
      <c r="J26" s="2">
        <f t="shared" si="0"/>
        <v>2.3000000000000007</v>
      </c>
      <c r="K26" s="2">
        <f t="shared" si="1"/>
        <v>3.132091950333634</v>
      </c>
    </row>
    <row r="27" spans="10:11">
      <c r="J27" s="2">
        <f t="shared" si="0"/>
        <v>2.4000000000000008</v>
      </c>
      <c r="K27" s="2">
        <f t="shared" si="1"/>
        <v>3.1320919517991594</v>
      </c>
    </row>
    <row r="28" spans="10:11">
      <c r="J28" s="2">
        <f t="shared" si="0"/>
        <v>2.5000000000000009</v>
      </c>
      <c r="K28" s="2">
        <f t="shared" si="1"/>
        <v>3.1320919523466526</v>
      </c>
    </row>
    <row r="29" spans="10:11">
      <c r="J29" s="2">
        <f t="shared" si="0"/>
        <v>2.600000000000001</v>
      </c>
      <c r="K29" s="2">
        <f t="shared" si="1"/>
        <v>3.1320919525511859</v>
      </c>
    </row>
    <row r="30" spans="10:11">
      <c r="J30" s="2">
        <f t="shared" si="0"/>
        <v>2.7000000000000011</v>
      </c>
      <c r="K30" s="2">
        <f t="shared" si="1"/>
        <v>3.1320919526275959</v>
      </c>
    </row>
    <row r="31" spans="10:11">
      <c r="J31" s="2">
        <f t="shared" si="0"/>
        <v>2.8000000000000012</v>
      </c>
      <c r="K31" s="2">
        <f t="shared" si="1"/>
        <v>3.132091952656141</v>
      </c>
    </row>
    <row r="32" spans="10:11">
      <c r="J32" s="2">
        <f t="shared" si="0"/>
        <v>2.9000000000000012</v>
      </c>
      <c r="K32" s="2">
        <f t="shared" si="1"/>
        <v>3.1320919526668054</v>
      </c>
    </row>
    <row r="33" spans="10:11">
      <c r="J33" s="2">
        <f t="shared" si="0"/>
        <v>3.0000000000000013</v>
      </c>
      <c r="K33" s="2">
        <f t="shared" si="1"/>
        <v>3.1320919526707893</v>
      </c>
    </row>
    <row r="34" spans="10:11">
      <c r="J34" s="2">
        <f t="shared" si="0"/>
        <v>3.1000000000000014</v>
      </c>
      <c r="K34" s="2">
        <f t="shared" si="1"/>
        <v>3.1320919526722775</v>
      </c>
    </row>
    <row r="35" spans="10:11">
      <c r="J35" s="2">
        <f t="shared" si="0"/>
        <v>3.2000000000000015</v>
      </c>
      <c r="K35" s="2">
        <f t="shared" si="1"/>
        <v>3.1320919526728335</v>
      </c>
    </row>
    <row r="36" spans="10:11">
      <c r="J36" s="2">
        <f t="shared" si="0"/>
        <v>3.3000000000000016</v>
      </c>
      <c r="K36" s="2">
        <f t="shared" si="1"/>
        <v>3.1320919526730413</v>
      </c>
    </row>
    <row r="37" spans="10:11">
      <c r="J37" s="2">
        <f t="shared" si="0"/>
        <v>3.4000000000000017</v>
      </c>
      <c r="K37" s="2">
        <f t="shared" si="1"/>
        <v>3.132091952673119</v>
      </c>
    </row>
    <row r="38" spans="10:11">
      <c r="J38" s="2">
        <f t="shared" si="0"/>
        <v>3.5000000000000018</v>
      </c>
      <c r="K38" s="2">
        <f t="shared" si="1"/>
        <v>3.1320919526731479</v>
      </c>
    </row>
    <row r="39" spans="10:11">
      <c r="J39" s="2">
        <f t="shared" si="0"/>
        <v>3.6000000000000019</v>
      </c>
      <c r="K39" s="2">
        <f t="shared" si="1"/>
        <v>3.1320919526731585</v>
      </c>
    </row>
    <row r="40" spans="10:11">
      <c r="J40" s="2">
        <f t="shared" si="0"/>
        <v>3.700000000000002</v>
      </c>
      <c r="K40" s="2">
        <f t="shared" si="1"/>
        <v>3.1320919526731625</v>
      </c>
    </row>
    <row r="41" spans="10:11">
      <c r="J41" s="2">
        <f t="shared" si="0"/>
        <v>3.800000000000002</v>
      </c>
      <c r="K41" s="2">
        <f t="shared" si="1"/>
        <v>3.1320919526731643</v>
      </c>
    </row>
    <row r="42" spans="10:11">
      <c r="J42" s="2">
        <f t="shared" si="0"/>
        <v>3.9000000000000021</v>
      </c>
      <c r="K42" s="2">
        <f t="shared" si="1"/>
        <v>3.1320919526731648</v>
      </c>
    </row>
    <row r="43" spans="10:11">
      <c r="J43" s="2">
        <f t="shared" si="0"/>
        <v>4.0000000000000018</v>
      </c>
      <c r="K43" s="2">
        <f t="shared" si="1"/>
        <v>3.1320919526731648</v>
      </c>
    </row>
    <row r="44" spans="10:11">
      <c r="J44" s="2">
        <f t="shared" si="0"/>
        <v>4.1000000000000014</v>
      </c>
      <c r="K44" s="2">
        <f t="shared" si="1"/>
        <v>3.1320919526731648</v>
      </c>
    </row>
    <row r="45" spans="10:11">
      <c r="J45" s="2">
        <f t="shared" si="0"/>
        <v>4.2000000000000011</v>
      </c>
      <c r="K45" s="2">
        <f t="shared" si="1"/>
        <v>3.1320919526731648</v>
      </c>
    </row>
    <row r="46" spans="10:11">
      <c r="J46" s="2">
        <f t="shared" si="0"/>
        <v>4.3000000000000007</v>
      </c>
      <c r="K46" s="2">
        <f t="shared" si="1"/>
        <v>3.1320919526731648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2:L46"/>
  <sheetViews>
    <sheetView zoomScale="150" workbookViewId="0">
      <selection activeCell="E20" sqref="E20"/>
    </sheetView>
  </sheetViews>
  <sheetFormatPr baseColWidth="10" defaultRowHeight="16"/>
  <cols>
    <col min="6" max="6" width="3.83203125" customWidth="1"/>
    <col min="7" max="7" width="6.6640625" customWidth="1"/>
    <col min="8" max="8" width="6.33203125" customWidth="1"/>
    <col min="10" max="12" width="10.83203125" style="2"/>
  </cols>
  <sheetData>
    <row r="2" spans="6:12" ht="17" thickBot="1">
      <c r="J2" s="9" t="s">
        <v>3</v>
      </c>
      <c r="K2" s="9" t="s">
        <v>14</v>
      </c>
      <c r="L2" s="9" t="s">
        <v>17</v>
      </c>
    </row>
    <row r="3" spans="6:12">
      <c r="J3" s="4">
        <v>0</v>
      </c>
      <c r="K3" s="4">
        <f>$G$5</f>
        <v>0</v>
      </c>
      <c r="L3" s="4">
        <f>G6</f>
        <v>0</v>
      </c>
    </row>
    <row r="4" spans="6:12">
      <c r="J4" s="6">
        <f t="shared" ref="J4:J46" si="0">J3+$G$9</f>
        <v>0.1</v>
      </c>
      <c r="K4" s="6">
        <f t="shared" ref="K4:K46" si="1">K3 + $G$9*($G$7 - $G$8*K3^2)</f>
        <v>0.98100000000000009</v>
      </c>
      <c r="L4" s="6">
        <f>L3 + $G$9*(K3)</f>
        <v>0</v>
      </c>
    </row>
    <row r="5" spans="6:12">
      <c r="F5" t="s">
        <v>7</v>
      </c>
      <c r="G5">
        <v>0</v>
      </c>
      <c r="H5" t="s">
        <v>10</v>
      </c>
      <c r="J5" s="2">
        <f t="shared" si="0"/>
        <v>0.2</v>
      </c>
      <c r="K5" s="2">
        <f t="shared" si="1"/>
        <v>1.8657639000000001</v>
      </c>
      <c r="L5" s="2">
        <f t="shared" ref="L5:L46" si="2">L4 + $G$9*(K4)</f>
        <v>9.8100000000000021E-2</v>
      </c>
    </row>
    <row r="6" spans="6:12">
      <c r="F6" t="s">
        <v>15</v>
      </c>
      <c r="G6">
        <v>0</v>
      </c>
      <c r="H6" t="s">
        <v>16</v>
      </c>
      <c r="J6" s="2">
        <f t="shared" si="0"/>
        <v>0.30000000000000004</v>
      </c>
      <c r="K6" s="2">
        <f t="shared" si="1"/>
        <v>2.4986564069456794</v>
      </c>
      <c r="L6" s="2">
        <f t="shared" si="2"/>
        <v>0.28467639000000006</v>
      </c>
    </row>
    <row r="7" spans="6:12">
      <c r="F7" t="s">
        <v>8</v>
      </c>
      <c r="G7">
        <v>9.81</v>
      </c>
      <c r="H7" t="s">
        <v>11</v>
      </c>
      <c r="J7" s="2">
        <f t="shared" si="0"/>
        <v>0.4</v>
      </c>
      <c r="K7" s="2">
        <f t="shared" si="1"/>
        <v>2.8553280229486102</v>
      </c>
      <c r="L7" s="2">
        <f t="shared" si="2"/>
        <v>0.53454203069456807</v>
      </c>
    </row>
    <row r="8" spans="6:12">
      <c r="F8" t="s">
        <v>2</v>
      </c>
      <c r="G8">
        <v>1</v>
      </c>
      <c r="H8" t="s">
        <v>12</v>
      </c>
      <c r="J8" s="2">
        <f t="shared" si="0"/>
        <v>0.5</v>
      </c>
      <c r="K8" s="2">
        <f t="shared" si="1"/>
        <v>3.0210382110850484</v>
      </c>
      <c r="L8" s="2">
        <f t="shared" si="2"/>
        <v>0.82007483298942918</v>
      </c>
    </row>
    <row r="9" spans="6:12">
      <c r="F9" t="s">
        <v>9</v>
      </c>
      <c r="G9">
        <v>0.1</v>
      </c>
      <c r="H9" t="s">
        <v>13</v>
      </c>
      <c r="J9" s="2">
        <f t="shared" si="0"/>
        <v>0.6</v>
      </c>
      <c r="K9" s="2">
        <f t="shared" si="1"/>
        <v>3.0893710238014536</v>
      </c>
      <c r="L9" s="2">
        <f t="shared" si="2"/>
        <v>1.1221786540979339</v>
      </c>
    </row>
    <row r="10" spans="6:12">
      <c r="J10" s="2">
        <f t="shared" si="0"/>
        <v>0.7</v>
      </c>
      <c r="K10" s="2">
        <f t="shared" si="1"/>
        <v>3.1159496915310494</v>
      </c>
      <c r="L10" s="2">
        <f t="shared" si="2"/>
        <v>1.4311157564780794</v>
      </c>
    </row>
    <row r="11" spans="6:12">
      <c r="J11" s="2">
        <f t="shared" si="0"/>
        <v>0.79999999999999993</v>
      </c>
      <c r="K11" s="2">
        <f t="shared" si="1"/>
        <v>3.1260354435158053</v>
      </c>
      <c r="L11" s="2">
        <f t="shared" si="2"/>
        <v>1.7427107256311845</v>
      </c>
    </row>
    <row r="12" spans="6:12">
      <c r="J12" s="2">
        <f t="shared" si="0"/>
        <v>0.89999999999999991</v>
      </c>
      <c r="K12" s="2">
        <f t="shared" si="1"/>
        <v>3.1298256841040994</v>
      </c>
      <c r="L12" s="2">
        <f t="shared" si="2"/>
        <v>2.0553142699827651</v>
      </c>
    </row>
    <row r="13" spans="6:12">
      <c r="J13" s="2">
        <f t="shared" si="0"/>
        <v>0.99999999999999989</v>
      </c>
      <c r="K13" s="2">
        <f t="shared" si="1"/>
        <v>3.13124480281633</v>
      </c>
      <c r="L13" s="2">
        <f t="shared" si="2"/>
        <v>2.3682968383931753</v>
      </c>
    </row>
    <row r="14" spans="6:12">
      <c r="J14" s="2">
        <f t="shared" si="0"/>
        <v>1.0999999999999999</v>
      </c>
      <c r="K14" s="2">
        <f t="shared" si="1"/>
        <v>3.1317754012999024</v>
      </c>
      <c r="L14" s="2">
        <f t="shared" si="2"/>
        <v>2.6814213186748082</v>
      </c>
    </row>
    <row r="15" spans="6:12">
      <c r="J15" s="2">
        <f t="shared" si="0"/>
        <v>1.2</v>
      </c>
      <c r="K15" s="2">
        <f t="shared" si="1"/>
        <v>3.1319736848811859</v>
      </c>
      <c r="L15" s="2">
        <f t="shared" si="2"/>
        <v>2.9945988588047983</v>
      </c>
    </row>
    <row r="16" spans="6:12">
      <c r="J16" s="2">
        <f t="shared" si="0"/>
        <v>1.3</v>
      </c>
      <c r="K16" s="2">
        <f t="shared" si="1"/>
        <v>3.1320477686023627</v>
      </c>
      <c r="L16" s="2">
        <f t="shared" si="2"/>
        <v>3.3077962272929167</v>
      </c>
    </row>
    <row r="17" spans="10:12">
      <c r="J17" s="2">
        <f t="shared" si="0"/>
        <v>1.4000000000000001</v>
      </c>
      <c r="K17" s="2">
        <f t="shared" si="1"/>
        <v>3.1320754461216587</v>
      </c>
      <c r="L17" s="2">
        <f t="shared" si="2"/>
        <v>3.6210010041531531</v>
      </c>
    </row>
    <row r="18" spans="10:12">
      <c r="J18" s="2">
        <f t="shared" si="0"/>
        <v>1.5000000000000002</v>
      </c>
      <c r="K18" s="2">
        <f t="shared" si="1"/>
        <v>3.1320857861018401</v>
      </c>
      <c r="L18" s="2">
        <f t="shared" si="2"/>
        <v>3.9342085487653189</v>
      </c>
    </row>
    <row r="19" spans="10:12">
      <c r="J19" s="2">
        <f t="shared" si="0"/>
        <v>1.6000000000000003</v>
      </c>
      <c r="K19" s="2">
        <f t="shared" si="1"/>
        <v>3.1320896489517218</v>
      </c>
      <c r="L19" s="2">
        <f t="shared" si="2"/>
        <v>4.2474171273755026</v>
      </c>
    </row>
    <row r="20" spans="10:12">
      <c r="J20" s="2">
        <f t="shared" si="0"/>
        <v>1.7000000000000004</v>
      </c>
      <c r="K20" s="2">
        <f t="shared" si="1"/>
        <v>3.1320910920446701</v>
      </c>
      <c r="L20" s="2">
        <f t="shared" si="2"/>
        <v>4.5606260922706747</v>
      </c>
    </row>
    <row r="21" spans="10:12">
      <c r="J21" s="2">
        <f t="shared" si="0"/>
        <v>1.8000000000000005</v>
      </c>
      <c r="K21" s="2">
        <f t="shared" si="1"/>
        <v>3.1320916311581128</v>
      </c>
      <c r="L21" s="2">
        <f t="shared" si="2"/>
        <v>4.873835201475142</v>
      </c>
    </row>
    <row r="22" spans="10:12">
      <c r="J22" s="2">
        <f t="shared" si="0"/>
        <v>1.9000000000000006</v>
      </c>
      <c r="K22" s="2">
        <f t="shared" si="1"/>
        <v>3.1320918325610441</v>
      </c>
      <c r="L22" s="2">
        <f t="shared" si="2"/>
        <v>5.1870443645909532</v>
      </c>
    </row>
    <row r="23" spans="10:12">
      <c r="J23" s="2">
        <f t="shared" si="0"/>
        <v>2.0000000000000004</v>
      </c>
      <c r="K23" s="2">
        <f t="shared" si="1"/>
        <v>3.1320919078014842</v>
      </c>
      <c r="L23" s="2">
        <f t="shared" si="2"/>
        <v>5.5002535478470573</v>
      </c>
    </row>
    <row r="24" spans="10:12">
      <c r="J24" s="2">
        <f t="shared" si="0"/>
        <v>2.1000000000000005</v>
      </c>
      <c r="K24" s="2">
        <f t="shared" si="1"/>
        <v>3.1320919359099304</v>
      </c>
      <c r="L24" s="2">
        <f t="shared" si="2"/>
        <v>5.813462738627206</v>
      </c>
    </row>
    <row r="25" spans="10:12">
      <c r="J25" s="2">
        <f t="shared" si="0"/>
        <v>2.2000000000000006</v>
      </c>
      <c r="K25" s="2">
        <f t="shared" si="1"/>
        <v>3.1320919464107289</v>
      </c>
      <c r="L25" s="2">
        <f t="shared" si="2"/>
        <v>6.1266719322181995</v>
      </c>
    </row>
    <row r="26" spans="10:12">
      <c r="J26" s="2">
        <f t="shared" si="0"/>
        <v>2.3000000000000007</v>
      </c>
      <c r="K26" s="2">
        <f t="shared" si="1"/>
        <v>3.132091950333634</v>
      </c>
      <c r="L26" s="2">
        <f t="shared" si="2"/>
        <v>6.4398811268592722</v>
      </c>
    </row>
    <row r="27" spans="10:12">
      <c r="J27" s="2">
        <f t="shared" si="0"/>
        <v>2.4000000000000008</v>
      </c>
      <c r="K27" s="2">
        <f t="shared" si="1"/>
        <v>3.1320919517991594</v>
      </c>
      <c r="L27" s="2">
        <f t="shared" si="2"/>
        <v>6.7530903218926355</v>
      </c>
    </row>
    <row r="28" spans="10:12">
      <c r="J28" s="2">
        <f t="shared" si="0"/>
        <v>2.5000000000000009</v>
      </c>
      <c r="K28" s="2">
        <f t="shared" si="1"/>
        <v>3.1320919523466526</v>
      </c>
      <c r="L28" s="2">
        <f t="shared" si="2"/>
        <v>7.0662995170725518</v>
      </c>
    </row>
    <row r="29" spans="10:12">
      <c r="J29" s="2">
        <f t="shared" si="0"/>
        <v>2.600000000000001</v>
      </c>
      <c r="K29" s="2">
        <f t="shared" si="1"/>
        <v>3.1320919525511859</v>
      </c>
      <c r="L29" s="2">
        <f t="shared" si="2"/>
        <v>7.3795087123072172</v>
      </c>
    </row>
    <row r="30" spans="10:12">
      <c r="J30" s="2">
        <f t="shared" si="0"/>
        <v>2.7000000000000011</v>
      </c>
      <c r="K30" s="2">
        <f t="shared" si="1"/>
        <v>3.1320919526275959</v>
      </c>
      <c r="L30" s="2">
        <f t="shared" si="2"/>
        <v>7.6927179075623355</v>
      </c>
    </row>
    <row r="31" spans="10:12">
      <c r="J31" s="2">
        <f t="shared" si="0"/>
        <v>2.8000000000000012</v>
      </c>
      <c r="K31" s="2">
        <f t="shared" si="1"/>
        <v>3.132091952656141</v>
      </c>
      <c r="L31" s="2">
        <f t="shared" si="2"/>
        <v>8.0059271028250958</v>
      </c>
    </row>
    <row r="32" spans="10:12">
      <c r="J32" s="2">
        <f t="shared" si="0"/>
        <v>2.9000000000000012</v>
      </c>
      <c r="K32" s="2">
        <f t="shared" si="1"/>
        <v>3.1320919526668054</v>
      </c>
      <c r="L32" s="2">
        <f t="shared" si="2"/>
        <v>8.3191362980907098</v>
      </c>
    </row>
    <row r="33" spans="10:12">
      <c r="J33" s="2">
        <f t="shared" si="0"/>
        <v>3.0000000000000013</v>
      </c>
      <c r="K33" s="2">
        <f t="shared" si="1"/>
        <v>3.1320919526707893</v>
      </c>
      <c r="L33" s="2">
        <f t="shared" si="2"/>
        <v>8.6323454933573895</v>
      </c>
    </row>
    <row r="34" spans="10:12">
      <c r="J34" s="2">
        <f t="shared" si="0"/>
        <v>3.1000000000000014</v>
      </c>
      <c r="K34" s="2">
        <f t="shared" si="1"/>
        <v>3.1320919526722775</v>
      </c>
      <c r="L34" s="2">
        <f t="shared" si="2"/>
        <v>8.945554688624469</v>
      </c>
    </row>
    <row r="35" spans="10:12">
      <c r="J35" s="2">
        <f t="shared" si="0"/>
        <v>3.2000000000000015</v>
      </c>
      <c r="K35" s="2">
        <f t="shared" si="1"/>
        <v>3.1320919526728335</v>
      </c>
      <c r="L35" s="2">
        <f t="shared" si="2"/>
        <v>9.2587638838916959</v>
      </c>
    </row>
    <row r="36" spans="10:12">
      <c r="J36" s="2">
        <f t="shared" si="0"/>
        <v>3.3000000000000016</v>
      </c>
      <c r="K36" s="2">
        <f t="shared" si="1"/>
        <v>3.1320919526730413</v>
      </c>
      <c r="L36" s="2">
        <f t="shared" si="2"/>
        <v>9.5719730791589797</v>
      </c>
    </row>
    <row r="37" spans="10:12">
      <c r="J37" s="2">
        <f t="shared" si="0"/>
        <v>3.4000000000000017</v>
      </c>
      <c r="K37" s="2">
        <f t="shared" si="1"/>
        <v>3.132091952673119</v>
      </c>
      <c r="L37" s="2">
        <f t="shared" si="2"/>
        <v>9.8851822744262847</v>
      </c>
    </row>
    <row r="38" spans="10:12">
      <c r="J38" s="2">
        <f t="shared" si="0"/>
        <v>3.5000000000000018</v>
      </c>
      <c r="K38" s="2">
        <f t="shared" si="1"/>
        <v>3.1320919526731479</v>
      </c>
      <c r="L38" s="2">
        <f t="shared" si="2"/>
        <v>10.198391469693597</v>
      </c>
    </row>
    <row r="39" spans="10:12">
      <c r="J39" s="2">
        <f t="shared" si="0"/>
        <v>3.6000000000000019</v>
      </c>
      <c r="K39" s="2">
        <f t="shared" si="1"/>
        <v>3.1320919526731585</v>
      </c>
      <c r="L39" s="2">
        <f t="shared" si="2"/>
        <v>10.511600664960913</v>
      </c>
    </row>
    <row r="40" spans="10:12">
      <c r="J40" s="2">
        <f t="shared" si="0"/>
        <v>3.700000000000002</v>
      </c>
      <c r="K40" s="2">
        <f t="shared" si="1"/>
        <v>3.1320919526731625</v>
      </c>
      <c r="L40" s="2">
        <f t="shared" si="2"/>
        <v>10.824809860228228</v>
      </c>
    </row>
    <row r="41" spans="10:12">
      <c r="J41" s="2">
        <f t="shared" si="0"/>
        <v>3.800000000000002</v>
      </c>
      <c r="K41" s="2">
        <f t="shared" si="1"/>
        <v>3.1320919526731643</v>
      </c>
      <c r="L41" s="2">
        <f t="shared" si="2"/>
        <v>11.138019055495544</v>
      </c>
    </row>
    <row r="42" spans="10:12">
      <c r="J42" s="2">
        <f t="shared" si="0"/>
        <v>3.9000000000000021</v>
      </c>
      <c r="K42" s="2">
        <f t="shared" si="1"/>
        <v>3.1320919526731648</v>
      </c>
      <c r="L42" s="2">
        <f t="shared" si="2"/>
        <v>11.45122825076286</v>
      </c>
    </row>
    <row r="43" spans="10:12">
      <c r="J43" s="2">
        <f t="shared" si="0"/>
        <v>4.0000000000000018</v>
      </c>
      <c r="K43" s="2">
        <f t="shared" si="1"/>
        <v>3.1320919526731648</v>
      </c>
      <c r="L43" s="2">
        <f t="shared" si="2"/>
        <v>11.764437446030175</v>
      </c>
    </row>
    <row r="44" spans="10:12">
      <c r="J44" s="2">
        <f t="shared" si="0"/>
        <v>4.1000000000000014</v>
      </c>
      <c r="K44" s="2">
        <f t="shared" si="1"/>
        <v>3.1320919526731648</v>
      </c>
      <c r="L44" s="2">
        <f t="shared" si="2"/>
        <v>12.077646641297491</v>
      </c>
    </row>
    <row r="45" spans="10:12">
      <c r="J45" s="2">
        <f t="shared" si="0"/>
        <v>4.2000000000000011</v>
      </c>
      <c r="K45" s="2">
        <f t="shared" si="1"/>
        <v>3.1320919526731648</v>
      </c>
      <c r="L45" s="2">
        <f t="shared" si="2"/>
        <v>12.390855836564807</v>
      </c>
    </row>
    <row r="46" spans="10:12">
      <c r="J46" s="2">
        <f t="shared" si="0"/>
        <v>4.3000000000000007</v>
      </c>
      <c r="K46" s="2">
        <f t="shared" si="1"/>
        <v>3.1320919526731648</v>
      </c>
      <c r="L46" s="2">
        <f t="shared" si="2"/>
        <v>12.704065031832123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Nuclear decay</vt:lpstr>
      <vt:lpstr>Example-drag</vt:lpstr>
      <vt:lpstr>Example-drag-2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Lignell</cp:lastModifiedBy>
  <dcterms:created xsi:type="dcterms:W3CDTF">2015-09-11T15:36:24Z</dcterms:created>
  <dcterms:modified xsi:type="dcterms:W3CDTF">2020-09-15T14:44:48Z</dcterms:modified>
</cp:coreProperties>
</file>