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https://api.box.com/wopi/files/2468136059821/WOPIServiceId_TP_BOX_2/WOPIUserId_-/"/>
    </mc:Choice>
  </mc:AlternateContent>
  <xr:revisionPtr revIDLastSave="188" documentId="13_ncr:1_{31ED4FCF-164E-DE4D-B212-8E825C64C9C0}" xr6:coauthVersionLast="47" xr6:coauthVersionMax="47" xr10:uidLastSave="{722CED87-E5C7-5F46-9107-937C5F3C5E2B}"/>
  <bookViews>
    <workbookView xWindow="0" yWindow="640" windowWidth="30240" windowHeight="19000" tabRatio="500" xr2:uid="{00000000-000D-0000-FFFF-FFFF00000000}"/>
  </bookViews>
  <sheets>
    <sheet name="Newton's method" sheetId="3" r:id="rId1"/>
    <sheet name="Goal Seek" sheetId="10" r:id="rId2"/>
    <sheet name="Solver" sheetId="7" r:id="rId3"/>
    <sheet name="Solver-2" sheetId="8" r:id="rId4"/>
    <sheet name="Practice" sheetId="9" r:id="rId5"/>
  </sheets>
  <definedNames>
    <definedName name="Di">#REF!</definedName>
    <definedName name="eps">#REF!</definedName>
    <definedName name="solver_adj" localSheetId="4" hidden="1">Practice!$H$6:$H$8</definedName>
    <definedName name="solver_adj" localSheetId="2" hidden="1">Solver!$J$13</definedName>
    <definedName name="solver_adj" localSheetId="3" hidden="1">'Solver-2'!$O$7:$O$8</definedName>
    <definedName name="solver_cvg" localSheetId="4" hidden="1">0.0001</definedName>
    <definedName name="solver_cvg" localSheetId="2" hidden="1">0.0001</definedName>
    <definedName name="solver_cvg" localSheetId="3" hidden="1">0.0001</definedName>
    <definedName name="solver_drv" localSheetId="4" hidden="1">1</definedName>
    <definedName name="solver_drv" localSheetId="2" hidden="1">1</definedName>
    <definedName name="solver_drv" localSheetId="3" hidden="1">1</definedName>
    <definedName name="solver_eng" localSheetId="4" hidden="1">1</definedName>
    <definedName name="solver_eng" localSheetId="2" hidden="1">1</definedName>
    <definedName name="solver_eng" localSheetId="3" hidden="1">1</definedName>
    <definedName name="solver_est" localSheetId="3" hidden="1">1</definedName>
    <definedName name="solver_itr" localSheetId="4" hidden="1">2147483647</definedName>
    <definedName name="solver_itr" localSheetId="2" hidden="1">2147483647</definedName>
    <definedName name="solver_itr" localSheetId="3" hidden="1">2147483647</definedName>
    <definedName name="solver_lhs1" localSheetId="4" hidden="1">Practice!$H$11</definedName>
    <definedName name="solver_lhs1" localSheetId="3" hidden="1">'Solver-2'!$O$11</definedName>
    <definedName name="solver_lhs2" localSheetId="4" hidden="1">Practice!$H$12</definedName>
    <definedName name="solver_lin" localSheetId="4" hidden="1">2</definedName>
    <definedName name="solver_lin" localSheetId="2" hidden="1">2</definedName>
    <definedName name="solver_lin" localSheetId="3" hidden="1">2</definedName>
    <definedName name="solver_mip" localSheetId="4" hidden="1">2147483647</definedName>
    <definedName name="solver_mip" localSheetId="2" hidden="1">2147483647</definedName>
    <definedName name="solver_mip" localSheetId="3" hidden="1">2147483647</definedName>
    <definedName name="solver_mni" localSheetId="4" hidden="1">30</definedName>
    <definedName name="solver_mni" localSheetId="2" hidden="1">30</definedName>
    <definedName name="solver_mni" localSheetId="3" hidden="1">30</definedName>
    <definedName name="solver_mrt" localSheetId="4" hidden="1">0.075</definedName>
    <definedName name="solver_mrt" localSheetId="2" hidden="1">0.075</definedName>
    <definedName name="solver_mrt" localSheetId="3" hidden="1">0.075</definedName>
    <definedName name="solver_msl" localSheetId="4" hidden="1">2</definedName>
    <definedName name="solver_msl" localSheetId="2" hidden="1">2</definedName>
    <definedName name="solver_msl" localSheetId="3" hidden="1">2</definedName>
    <definedName name="solver_neg" localSheetId="4" hidden="1">2</definedName>
    <definedName name="solver_neg" localSheetId="2" hidden="1">2</definedName>
    <definedName name="solver_neg" localSheetId="3" hidden="1">2</definedName>
    <definedName name="solver_nod" localSheetId="4" hidden="1">2147483647</definedName>
    <definedName name="solver_nod" localSheetId="2" hidden="1">2147483647</definedName>
    <definedName name="solver_nod" localSheetId="3" hidden="1">2147483647</definedName>
    <definedName name="solver_num" localSheetId="4" hidden="1">2</definedName>
    <definedName name="solver_num" localSheetId="2" hidden="1">0</definedName>
    <definedName name="solver_num" localSheetId="3" hidden="1">0</definedName>
    <definedName name="solver_nwt" localSheetId="3" hidden="1">1</definedName>
    <definedName name="solver_opt" localSheetId="4" hidden="1">Practice!$I$21</definedName>
    <definedName name="solver_opt" localSheetId="2" hidden="1">Solver!$K$13</definedName>
    <definedName name="solver_opt" localSheetId="3" hidden="1">'Solver-2'!$O$22</definedName>
    <definedName name="solver_pre" localSheetId="4" hidden="1">0.00000001</definedName>
    <definedName name="solver_pre" localSheetId="2" hidden="1">0.000001</definedName>
    <definedName name="solver_pre" localSheetId="3" hidden="1">0.000001</definedName>
    <definedName name="solver_rbv" localSheetId="4" hidden="1">1</definedName>
    <definedName name="solver_rbv" localSheetId="2" hidden="1">1</definedName>
    <definedName name="solver_rbv" localSheetId="3" hidden="1">1</definedName>
    <definedName name="solver_rel1" localSheetId="4" hidden="1">2</definedName>
    <definedName name="solver_rel1" localSheetId="3" hidden="1">2</definedName>
    <definedName name="solver_rel2" localSheetId="4" hidden="1">2</definedName>
    <definedName name="solver_rhs1" localSheetId="4" hidden="1">0</definedName>
    <definedName name="solver_rhs1" localSheetId="3" hidden="1">0</definedName>
    <definedName name="solver_rhs2" localSheetId="4" hidden="1">0</definedName>
    <definedName name="solver_rlx" localSheetId="4" hidden="1">2</definedName>
    <definedName name="solver_rlx" localSheetId="2" hidden="1">2</definedName>
    <definedName name="solver_rlx" localSheetId="3" hidden="1">2</definedName>
    <definedName name="solver_rsd" localSheetId="4" hidden="1">0</definedName>
    <definedName name="solver_rsd" localSheetId="2" hidden="1">0</definedName>
    <definedName name="solver_rsd" localSheetId="3" hidden="1">0</definedName>
    <definedName name="solver_scl" localSheetId="4" hidden="1">1</definedName>
    <definedName name="solver_scl" localSheetId="2" hidden="1">1</definedName>
    <definedName name="solver_scl" localSheetId="3" hidden="1">1</definedName>
    <definedName name="solver_sho" localSheetId="4" hidden="1">2</definedName>
    <definedName name="solver_sho" localSheetId="2" hidden="1">2</definedName>
    <definedName name="solver_sho" localSheetId="3" hidden="1">2</definedName>
    <definedName name="solver_ssz" localSheetId="4" hidden="1">100</definedName>
    <definedName name="solver_ssz" localSheetId="2" hidden="1">100</definedName>
    <definedName name="solver_ssz" localSheetId="3" hidden="1">100</definedName>
    <definedName name="solver_tim" localSheetId="4" hidden="1">2147483647</definedName>
    <definedName name="solver_tim" localSheetId="2" hidden="1">2147483647</definedName>
    <definedName name="solver_tim" localSheetId="3" hidden="1">2147483647</definedName>
    <definedName name="solver_tol" localSheetId="4" hidden="1">0.01</definedName>
    <definedName name="solver_tol" localSheetId="2" hidden="1">0.01</definedName>
    <definedName name="solver_tol" localSheetId="3" hidden="1">0.01</definedName>
    <definedName name="solver_typ" localSheetId="4" hidden="1">3</definedName>
    <definedName name="solver_typ" localSheetId="2" hidden="1">3</definedName>
    <definedName name="solver_typ" localSheetId="3" hidden="1">2</definedName>
    <definedName name="solver_val" localSheetId="4" hidden="1">0</definedName>
    <definedName name="solver_val" localSheetId="2" hidden="1">0</definedName>
    <definedName name="solver_val" localSheetId="3" hidden="1">0</definedName>
    <definedName name="solver_ver" localSheetId="4" hidden="1">2</definedName>
    <definedName name="solver_ver" localSheetId="2" hidden="1">2</definedName>
    <definedName name="solver_ver" localSheetId="3" hidden="1">2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2" i="9" l="1"/>
  <c r="H11" i="9"/>
  <c r="H10" i="9"/>
  <c r="O11" i="8"/>
  <c r="O21" i="8" s="1"/>
  <c r="O10" i="8"/>
  <c r="O20" i="8" s="1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16" i="7"/>
  <c r="K13" i="7"/>
  <c r="H9" i="10"/>
  <c r="O19" i="3"/>
  <c r="N19" i="3" s="1"/>
  <c r="P19" i="3"/>
  <c r="N18" i="3"/>
  <c r="P18" i="3"/>
  <c r="O18" i="3"/>
  <c r="K22" i="3"/>
  <c r="K23" i="3" s="1"/>
  <c r="K24" i="3" s="1"/>
  <c r="K18" i="3"/>
  <c r="K19" i="3"/>
  <c r="K20" i="3" s="1"/>
  <c r="K21" i="3" s="1"/>
  <c r="K17" i="3"/>
  <c r="O22" i="8" l="1"/>
  <c r="P20" i="3"/>
  <c r="O20" i="3"/>
  <c r="N20" i="3" s="1"/>
  <c r="O21" i="3" l="1"/>
  <c r="N21" i="3" s="1"/>
  <c r="P21" i="3"/>
  <c r="O22" i="3" l="1"/>
  <c r="N22" i="3" s="1"/>
  <c r="P22" i="3"/>
  <c r="O23" i="3" l="1"/>
  <c r="N23" i="3" s="1"/>
  <c r="P23" i="3"/>
  <c r="O24" i="3" l="1"/>
  <c r="N24" i="3" s="1"/>
  <c r="P24" i="3"/>
</calcChain>
</file>

<file path=xl/sharedStrings.xml><?xml version="1.0" encoding="utf-8"?>
<sst xmlns="http://schemas.openxmlformats.org/spreadsheetml/2006/main" count="49" uniqueCount="36">
  <si>
    <t>x</t>
  </si>
  <si>
    <t>f(x)</t>
  </si>
  <si>
    <t>x1</t>
  </si>
  <si>
    <t>x2</t>
  </si>
  <si>
    <t>Find roots (solution) of this equation</t>
  </si>
  <si>
    <t>Rearrange to the form f(x) = 0</t>
  </si>
  <si>
    <t>Plot the function</t>
  </si>
  <si>
    <t>Rewrite this as f(x)=0, where f is a vector and x is a vector</t>
  </si>
  <si>
    <t>Solve for x1, x2</t>
  </si>
  <si>
    <r>
      <t>Let x --&gt; x</t>
    </r>
    <r>
      <rPr>
        <b/>
        <vertAlign val="subscript"/>
        <sz val="14"/>
        <color theme="1"/>
        <rFont val="Calibri"/>
        <family val="2"/>
        <scheme val="minor"/>
      </rPr>
      <t>1</t>
    </r>
    <r>
      <rPr>
        <b/>
        <sz val="14"/>
        <color theme="1"/>
        <rFont val="Calibri"/>
        <family val="2"/>
        <scheme val="minor"/>
      </rPr>
      <t>, and y --&gt; x</t>
    </r>
    <r>
      <rPr>
        <b/>
        <vertAlign val="subscript"/>
        <sz val="14"/>
        <color theme="1"/>
        <rFont val="Calibri"/>
        <family val="2"/>
        <scheme val="minor"/>
      </rPr>
      <t>2</t>
    </r>
  </si>
  <si>
    <t>Method 1</t>
  </si>
  <si>
    <t>Guess values for x1, x2</t>
  </si>
  <si>
    <t>Evaluate functions f1, f2</t>
  </si>
  <si>
    <t>f1</t>
  </si>
  <si>
    <t>f2</t>
  </si>
  <si>
    <t>--&gt; Solver</t>
  </si>
  <si>
    <t xml:space="preserve">make f1=0 by varying x1, x2, </t>
  </si>
  <si>
    <t>subject to constraint that f2=0</t>
  </si>
  <si>
    <t>Method 2</t>
  </si>
  <si>
    <t>Square Error for f1, f2</t>
  </si>
  <si>
    <t>err1^2</t>
  </si>
  <si>
    <t>err2^2</t>
  </si>
  <si>
    <t>Sum</t>
  </si>
  <si>
    <t>make sum min, by varying x1, x2</t>
  </si>
  <si>
    <t>x0</t>
  </si>
  <si>
    <t>eqn for x1</t>
  </si>
  <si>
    <t>converges</t>
  </si>
  <si>
    <t>fill down</t>
  </si>
  <si>
    <t>initial guess</t>
  </si>
  <si>
    <t>f'(x)</t>
  </si>
  <si>
    <t>Method 1: weite whole equation in one cell</t>
  </si>
  <si>
    <t>Method 2: split up the parts</t>
  </si>
  <si>
    <t>Metod 1</t>
  </si>
  <si>
    <t>y</t>
  </si>
  <si>
    <t>z</t>
  </si>
  <si>
    <t>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</si>
</sst>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0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color rgb="FF454647"/>
      <name val="Calibri"/>
      <family val="2"/>
      <scheme val="minor"/>
    </font>
    <font>
      <i/>
      <sz val="12"/>
      <color rgb="FF454647"/>
      <name val="Calibri"/>
      <family val="2"/>
      <scheme val="minor"/>
    </font>
    <font>
      <sz val="11"/>
      <color theme="1"/>
      <name val="Calibri"/>
      <family val="2"/>
      <scheme val="minor"/>
    </font>
    <font>
      <b/>
      <vertAlign val="subscript"/>
      <sz val="14"/>
      <color theme="1"/>
      <name val="Calibri"/>
      <family val="2"/>
      <scheme val="minor"/>
    </font>
    <font>
      <b/>
      <i/>
      <sz val="14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/>
    <xf numFmtId="0" fontId="3" fillId="0" borderId="0" xfId="1" applyFont="1"/>
    <xf numFmtId="0" fontId="7" fillId="0" borderId="0" xfId="1"/>
    <xf numFmtId="0" fontId="7" fillId="2" borderId="0" xfId="1" applyFill="1"/>
    <xf numFmtId="0" fontId="3" fillId="0" borderId="0" xfId="1" applyFont="1" applyAlignment="1">
      <alignment horizontal="center"/>
    </xf>
    <xf numFmtId="0" fontId="7" fillId="2" borderId="5" xfId="1" applyFill="1" applyBorder="1"/>
    <xf numFmtId="0" fontId="9" fillId="2" borderId="0" xfId="1" applyFont="1" applyFill="1" applyAlignment="1">
      <alignment horizontal="left"/>
    </xf>
    <xf numFmtId="0" fontId="10" fillId="2" borderId="0" xfId="1" applyFont="1" applyFill="1"/>
    <xf numFmtId="0" fontId="3" fillId="2" borderId="0" xfId="1" applyFont="1" applyFill="1"/>
    <xf numFmtId="0" fontId="3" fillId="2" borderId="0" xfId="1" quotePrefix="1" applyFont="1" applyFill="1"/>
    <xf numFmtId="0" fontId="1" fillId="2" borderId="0" xfId="1" applyFont="1" applyFill="1" applyAlignment="1">
      <alignment horizontal="left" indent="3"/>
    </xf>
    <xf numFmtId="0" fontId="11" fillId="0" borderId="1" xfId="1" applyFont="1" applyBorder="1" applyAlignment="1">
      <alignment horizontal="center"/>
    </xf>
    <xf numFmtId="0" fontId="11" fillId="0" borderId="2" xfId="1" applyFont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" fillId="0" borderId="1" xfId="0" applyFont="1" applyBorder="1"/>
    <xf numFmtId="0" fontId="0" fillId="0" borderId="10" xfId="0" applyBorder="1"/>
    <xf numFmtId="0" fontId="0" fillId="0" borderId="2" xfId="0" applyBorder="1"/>
    <xf numFmtId="0" fontId="0" fillId="0" borderId="11" xfId="0" applyBorder="1"/>
    <xf numFmtId="0" fontId="0" fillId="0" borderId="12" xfId="0" applyBorder="1"/>
    <xf numFmtId="0" fontId="1" fillId="4" borderId="11" xfId="0" applyFont="1" applyFill="1" applyBorder="1"/>
    <xf numFmtId="0" fontId="0" fillId="5" borderId="0" xfId="0" applyFill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12" xfId="0" applyFill="1" applyBorder="1" applyAlignment="1">
      <alignment horizontal="center"/>
    </xf>
    <xf numFmtId="0" fontId="2" fillId="4" borderId="11" xfId="0" applyFont="1" applyFill="1" applyBorder="1"/>
    <xf numFmtId="0" fontId="5" fillId="4" borderId="11" xfId="0" quotePrefix="1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5" fillId="4" borderId="12" xfId="0" quotePrefix="1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/>
    <xf numFmtId="0" fontId="1" fillId="5" borderId="0" xfId="0" applyFont="1" applyFill="1"/>
    <xf numFmtId="0" fontId="1" fillId="3" borderId="0" xfId="0" applyFont="1" applyFill="1"/>
    <xf numFmtId="0" fontId="12" fillId="5" borderId="3" xfId="1" applyFont="1" applyFill="1" applyBorder="1" applyAlignment="1">
      <alignment horizontal="center"/>
    </xf>
    <xf numFmtId="0" fontId="12" fillId="3" borderId="4" xfId="1" applyFont="1" applyFill="1" applyBorder="1" applyAlignment="1">
      <alignment horizontal="center"/>
    </xf>
    <xf numFmtId="0" fontId="10" fillId="2" borderId="5" xfId="1" applyFont="1" applyFill="1" applyBorder="1" applyAlignment="1">
      <alignment horizontal="center"/>
    </xf>
    <xf numFmtId="0" fontId="10" fillId="2" borderId="0" xfId="1" applyFont="1" applyFill="1" applyAlignment="1">
      <alignment horizontal="center"/>
    </xf>
    <xf numFmtId="0" fontId="1" fillId="2" borderId="0" xfId="1" applyFont="1" applyFill="1" applyAlignment="1">
      <alignment horizontal="center"/>
    </xf>
    <xf numFmtId="0" fontId="7" fillId="0" borderId="0" xfId="1" applyAlignment="1">
      <alignment horizontal="center"/>
    </xf>
    <xf numFmtId="0" fontId="7" fillId="2" borderId="5" xfId="1" applyFill="1" applyBorder="1" applyAlignment="1">
      <alignment horizontal="center"/>
    </xf>
    <xf numFmtId="0" fontId="13" fillId="0" borderId="0" xfId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7"/>
  <colors>
    <mruColors>
      <color rgb="FF454647"/>
      <color rgb="FF3030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Solver!$C$15</c:f>
              <c:strCache>
                <c:ptCount val="1"/>
                <c:pt idx="0">
                  <c:v>f(x)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Solver!$B$16:$B$35</c:f>
              <c:numCache>
                <c:formatCode>General</c:formatCode>
                <c:ptCount val="20"/>
                <c:pt idx="0">
                  <c:v>0.1</c:v>
                </c:pt>
                <c:pt idx="1">
                  <c:v>0.15</c:v>
                </c:pt>
                <c:pt idx="2">
                  <c:v>0.2</c:v>
                </c:pt>
                <c:pt idx="3">
                  <c:v>0.25</c:v>
                </c:pt>
                <c:pt idx="4">
                  <c:v>0.3</c:v>
                </c:pt>
                <c:pt idx="5">
                  <c:v>0.35</c:v>
                </c:pt>
                <c:pt idx="6">
                  <c:v>0.4</c:v>
                </c:pt>
                <c:pt idx="7">
                  <c:v>0.45</c:v>
                </c:pt>
                <c:pt idx="8">
                  <c:v>0.5</c:v>
                </c:pt>
                <c:pt idx="9">
                  <c:v>0.55000000000000004</c:v>
                </c:pt>
                <c:pt idx="10">
                  <c:v>0.6</c:v>
                </c:pt>
                <c:pt idx="11">
                  <c:v>0.65</c:v>
                </c:pt>
                <c:pt idx="12">
                  <c:v>0.7</c:v>
                </c:pt>
                <c:pt idx="13">
                  <c:v>0.75</c:v>
                </c:pt>
                <c:pt idx="14">
                  <c:v>0.8</c:v>
                </c:pt>
                <c:pt idx="15">
                  <c:v>0.85</c:v>
                </c:pt>
                <c:pt idx="16">
                  <c:v>0.9</c:v>
                </c:pt>
                <c:pt idx="17">
                  <c:v>0.95</c:v>
                </c:pt>
                <c:pt idx="18">
                  <c:v>1</c:v>
                </c:pt>
                <c:pt idx="19">
                  <c:v>1.05</c:v>
                </c:pt>
              </c:numCache>
            </c:numRef>
          </c:xVal>
          <c:yVal>
            <c:numRef>
              <c:f>Solver!$C$16:$C$35</c:f>
              <c:numCache>
                <c:formatCode>General</c:formatCode>
                <c:ptCount val="20"/>
                <c:pt idx="0">
                  <c:v>-7.099000000000002</c:v>
                </c:pt>
                <c:pt idx="1">
                  <c:v>-6.2216249999999995</c:v>
                </c:pt>
                <c:pt idx="2">
                  <c:v>-5.3920000000000012</c:v>
                </c:pt>
                <c:pt idx="3">
                  <c:v>-4.609375</c:v>
                </c:pt>
                <c:pt idx="4">
                  <c:v>-3.8729999999999993</c:v>
                </c:pt>
                <c:pt idx="5">
                  <c:v>-3.182125000000001</c:v>
                </c:pt>
                <c:pt idx="6">
                  <c:v>-2.5359999999999996</c:v>
                </c:pt>
                <c:pt idx="7">
                  <c:v>-1.9338750000000005</c:v>
                </c:pt>
                <c:pt idx="8">
                  <c:v>-1.375</c:v>
                </c:pt>
                <c:pt idx="9">
                  <c:v>-0.85862499999999953</c:v>
                </c:pt>
                <c:pt idx="10">
                  <c:v>-0.38400000000000034</c:v>
                </c:pt>
                <c:pt idx="11">
                  <c:v>4.9625000000000252E-2</c:v>
                </c:pt>
                <c:pt idx="12">
                  <c:v>0.44299999999999962</c:v>
                </c:pt>
                <c:pt idx="13">
                  <c:v>0.796875</c:v>
                </c:pt>
                <c:pt idx="14">
                  <c:v>1.1120000000000003</c:v>
                </c:pt>
                <c:pt idx="15">
                  <c:v>1.3891249999999999</c:v>
                </c:pt>
                <c:pt idx="16">
                  <c:v>1.629</c:v>
                </c:pt>
                <c:pt idx="17">
                  <c:v>1.8323749999999999</c:v>
                </c:pt>
                <c:pt idx="18">
                  <c:v>2</c:v>
                </c:pt>
                <c:pt idx="19">
                  <c:v>2.132625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895-5044-BFD3-9981D96F32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5189567"/>
        <c:axId val="1913767231"/>
      </c:scatterChart>
      <c:valAx>
        <c:axId val="183518956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3767231"/>
        <c:crosses val="autoZero"/>
        <c:crossBetween val="midCat"/>
      </c:valAx>
      <c:valAx>
        <c:axId val="1913767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f(x)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518956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165100</xdr:colOff>
      <xdr:row>0</xdr:row>
      <xdr:rowOff>152400</xdr:rowOff>
    </xdr:from>
    <xdr:to>
      <xdr:col>6</xdr:col>
      <xdr:colOff>520700</xdr:colOff>
      <xdr:row>38</xdr:row>
      <xdr:rowOff>114300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5100" y="152400"/>
          <a:ext cx="5816600" cy="7747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400" b="1" baseline="0">
              <a:solidFill>
                <a:srgbClr val="C00000"/>
              </a:solidFill>
            </a:rPr>
            <a:t>Newton's method</a:t>
          </a:r>
        </a:p>
        <a:p>
          <a:endParaRPr lang="en-US" sz="2400" b="1" baseline="0">
            <a:solidFill>
              <a:srgbClr val="C00000"/>
            </a:solidFill>
          </a:endParaRPr>
        </a:p>
        <a:p>
          <a:endParaRPr lang="en-US" sz="2400" b="1" baseline="0">
            <a:solidFill>
              <a:srgbClr val="C00000"/>
            </a:solidFill>
          </a:endParaRPr>
        </a:p>
        <a:p>
          <a:endParaRPr lang="en-US" sz="2400" b="1" baseline="0">
            <a:solidFill>
              <a:srgbClr val="C00000"/>
            </a:solidFill>
          </a:endParaRPr>
        </a:p>
        <a:p>
          <a:endParaRPr lang="en-US" sz="2400" b="1" baseline="0">
            <a:solidFill>
              <a:srgbClr val="C00000"/>
            </a:solidFill>
          </a:endParaRPr>
        </a:p>
        <a:p>
          <a:endParaRPr lang="en-US" sz="2400" b="1" baseline="0">
            <a:solidFill>
              <a:srgbClr val="C00000"/>
            </a:solidFill>
          </a:endParaRPr>
        </a:p>
        <a:p>
          <a:r>
            <a:rPr lang="en-US" sz="2000" b="1" baseline="0">
              <a:solidFill>
                <a:schemeClr val="tx1"/>
              </a:solidFill>
            </a:rPr>
            <a:t>Algorithm</a:t>
          </a:r>
        </a:p>
        <a:p>
          <a:r>
            <a:rPr lang="en-US" sz="2000" b="1" baseline="0">
              <a:solidFill>
                <a:schemeClr val="tx1"/>
              </a:solidFill>
            </a:rPr>
            <a:t>        * Guess x</a:t>
          </a:r>
          <a:r>
            <a:rPr lang="en-US" sz="2000" b="1" baseline="-25000">
              <a:solidFill>
                <a:schemeClr val="tx1"/>
              </a:solidFill>
            </a:rPr>
            <a:t>0</a:t>
          </a:r>
          <a:r>
            <a:rPr lang="en-US" sz="2000" b="1" baseline="0">
              <a:solidFill>
                <a:schemeClr val="tx1"/>
              </a:solidFill>
            </a:rPr>
            <a:t>.</a:t>
          </a:r>
        </a:p>
        <a:p>
          <a:r>
            <a:rPr lang="en-US" sz="2000" b="1" baseline="0">
              <a:solidFill>
                <a:schemeClr val="tx1"/>
              </a:solidFill>
            </a:rPr>
            <a:t>        * Evaluate f(x</a:t>
          </a:r>
          <a:r>
            <a:rPr lang="en-US" sz="2000" b="1" baseline="-25000">
              <a:solidFill>
                <a:schemeClr val="tx1"/>
              </a:solidFill>
            </a:rPr>
            <a:t>0</a:t>
          </a:r>
          <a:r>
            <a:rPr lang="en-US" sz="2000" b="1" baseline="0">
              <a:solidFill>
                <a:schemeClr val="tx1"/>
              </a:solidFill>
            </a:rPr>
            <a:t>)</a:t>
          </a:r>
        </a:p>
        <a:p>
          <a:r>
            <a:rPr lang="en-US" sz="2000" b="1" baseline="0">
              <a:solidFill>
                <a:schemeClr val="tx1"/>
              </a:solidFill>
            </a:rPr>
            <a:t>        * Evaluate f'(x</a:t>
          </a:r>
          <a:r>
            <a:rPr lang="en-US" sz="2000" b="1" baseline="-25000">
              <a:solidFill>
                <a:schemeClr val="tx1"/>
              </a:solidFill>
            </a:rPr>
            <a:t>0</a:t>
          </a:r>
          <a:r>
            <a:rPr lang="en-US" sz="2000" b="1" baseline="0">
              <a:solidFill>
                <a:schemeClr val="tx1"/>
              </a:solidFill>
            </a:rPr>
            <a:t>)</a:t>
          </a:r>
        </a:p>
        <a:p>
          <a:r>
            <a:rPr lang="en-US" sz="2000" b="1" baseline="0">
              <a:solidFill>
                <a:schemeClr val="tx1"/>
              </a:solidFill>
            </a:rPr>
            <a:t>        * Solve x</a:t>
          </a:r>
          <a:r>
            <a:rPr lang="en-US" sz="2000" b="1" baseline="-25000">
              <a:solidFill>
                <a:schemeClr val="tx1"/>
              </a:solidFill>
            </a:rPr>
            <a:t>1</a:t>
          </a:r>
          <a:r>
            <a:rPr lang="en-US" sz="2000" b="1" baseline="0">
              <a:solidFill>
                <a:schemeClr val="tx1"/>
              </a:solidFill>
            </a:rPr>
            <a:t> = x</a:t>
          </a:r>
          <a:r>
            <a:rPr lang="en-US" sz="2000" b="1" baseline="-25000">
              <a:solidFill>
                <a:schemeClr val="tx1"/>
              </a:solidFill>
            </a:rPr>
            <a:t>0</a:t>
          </a:r>
          <a:r>
            <a:rPr lang="en-US" sz="2000" b="1" baseline="0">
              <a:solidFill>
                <a:schemeClr val="tx1"/>
              </a:solidFill>
            </a:rPr>
            <a:t> - f(x</a:t>
          </a:r>
          <a:r>
            <a:rPr lang="en-US" sz="2000" b="1" baseline="-25000">
              <a:solidFill>
                <a:schemeClr val="tx1"/>
              </a:solidFill>
            </a:rPr>
            <a:t>0</a:t>
          </a:r>
          <a:r>
            <a:rPr lang="en-US" sz="2000" b="1" baseline="0">
              <a:solidFill>
                <a:schemeClr val="tx1"/>
              </a:solidFill>
            </a:rPr>
            <a:t>)/f'(x</a:t>
          </a:r>
          <a:r>
            <a:rPr lang="en-US" sz="2000" b="1" baseline="-25000">
              <a:solidFill>
                <a:schemeClr val="tx1"/>
              </a:solidFill>
            </a:rPr>
            <a:t>0</a:t>
          </a:r>
          <a:r>
            <a:rPr lang="en-US" sz="2000" b="1" baseline="0">
              <a:solidFill>
                <a:schemeClr val="tx1"/>
              </a:solidFill>
            </a:rPr>
            <a:t>)</a:t>
          </a:r>
        </a:p>
        <a:p>
          <a:r>
            <a:rPr lang="en-US" sz="2000" b="1" baseline="0">
              <a:solidFill>
                <a:schemeClr val="tx1"/>
              </a:solidFill>
            </a:rPr>
            <a:t>        * Repeat</a:t>
          </a:r>
        </a:p>
        <a:p>
          <a:endParaRPr lang="en-US" sz="1400" b="1" baseline="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38100</xdr:colOff>
      <xdr:row>0</xdr:row>
      <xdr:rowOff>139701</xdr:rowOff>
    </xdr:from>
    <xdr:to>
      <xdr:col>12</xdr:col>
      <xdr:colOff>292100</xdr:colOff>
      <xdr:row>11</xdr:row>
      <xdr:rowOff>190500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023100" y="139701"/>
          <a:ext cx="3860800" cy="22859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2400" b="1" baseline="0">
            <a:solidFill>
              <a:schemeClr val="tx1"/>
            </a:solidFill>
          </a:endParaRPr>
        </a:p>
        <a:p>
          <a:r>
            <a:rPr lang="en-US" sz="2400" b="1" baseline="0">
              <a:solidFill>
                <a:schemeClr val="tx1"/>
              </a:solidFill>
            </a:rPr>
            <a:t>Example</a:t>
          </a:r>
        </a:p>
        <a:p>
          <a:r>
            <a:rPr lang="en-US" sz="2400" b="1" baseline="0">
              <a:solidFill>
                <a:schemeClr val="tx1"/>
              </a:solidFill>
            </a:rPr>
            <a:t>        Solve: x</a:t>
          </a:r>
          <a:r>
            <a:rPr lang="en-US" sz="2400" b="1" baseline="30000">
              <a:solidFill>
                <a:schemeClr val="tx1"/>
              </a:solidFill>
            </a:rPr>
            <a:t>2</a:t>
          </a:r>
          <a:r>
            <a:rPr lang="en-US" sz="2400" b="1" baseline="0">
              <a:solidFill>
                <a:schemeClr val="tx1"/>
              </a:solidFill>
            </a:rPr>
            <a:t> -3 = 0 for x.</a:t>
          </a:r>
        </a:p>
        <a:p>
          <a:r>
            <a:rPr lang="en-US" sz="2400" b="1" baseline="0">
              <a:solidFill>
                <a:schemeClr val="tx1"/>
              </a:solidFill>
            </a:rPr>
            <a:t>        f(x) = x</a:t>
          </a:r>
          <a:r>
            <a:rPr lang="en-US" sz="2400" b="1" baseline="30000">
              <a:solidFill>
                <a:schemeClr val="tx1"/>
              </a:solidFill>
            </a:rPr>
            <a:t>2</a:t>
          </a:r>
          <a:r>
            <a:rPr lang="en-US" sz="2400" b="1" baseline="0">
              <a:solidFill>
                <a:schemeClr val="tx1"/>
              </a:solidFill>
            </a:rPr>
            <a:t> - 3</a:t>
          </a:r>
        </a:p>
        <a:p>
          <a:r>
            <a:rPr lang="en-US" sz="2400" b="1" baseline="0">
              <a:solidFill>
                <a:schemeClr val="tx1"/>
              </a:solidFill>
            </a:rPr>
            <a:t>        f'(x) = 2x</a:t>
          </a:r>
        </a:p>
        <a:p>
          <a:endParaRPr lang="en-US" sz="2400" b="1" baseline="0">
            <a:solidFill>
              <a:schemeClr val="tx1"/>
            </a:solidFill>
          </a:endParaRPr>
        </a:p>
        <a:p>
          <a:r>
            <a:rPr lang="en-US" sz="2400" b="1" baseline="0">
              <a:solidFill>
                <a:schemeClr val="tx1"/>
              </a:solidFill>
            </a:rPr>
            <a:t>        </a:t>
          </a:r>
        </a:p>
      </xdr:txBody>
    </xdr:sp>
    <xdr:clientData/>
  </xdr:twoCellAnchor>
  <xdr:twoCellAnchor editAs="oneCell">
    <xdr:from>
      <xdr:col>0</xdr:col>
      <xdr:colOff>444500</xdr:colOff>
      <xdr:row>5</xdr:row>
      <xdr:rowOff>38100</xdr:rowOff>
    </xdr:from>
    <xdr:to>
      <xdr:col>4</xdr:col>
      <xdr:colOff>508000</xdr:colOff>
      <xdr:row>10</xdr:row>
      <xdr:rowOff>114300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69470E8-1EE8-BBAD-B02B-56AF4657B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0" y="1054100"/>
          <a:ext cx="3365500" cy="1092200"/>
        </a:xfrm>
        <a:prstGeom prst="rect">
          <a:avLst/>
        </a:prstGeom>
      </xdr:spPr>
    </xdr:pic>
    <xdr:clientData/>
  </xdr:twoCellAnchor>
  <xdr:twoCellAnchor>
    <xdr:from>
      <xdr:col>11</xdr:col>
      <xdr:colOff>546100</xdr:colOff>
      <xdr:row>18</xdr:row>
      <xdr:rowOff>25400</xdr:rowOff>
    </xdr:from>
    <xdr:to>
      <xdr:col>11</xdr:col>
      <xdr:colOff>546100</xdr:colOff>
      <xdr:row>21</xdr:row>
      <xdr:rowOff>190500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A1CF3A78-4793-AE15-AC08-74DC0266B79B}"/>
            </a:ext>
          </a:extLst>
        </xdr:cNvPr>
        <xdr:cNvCxnSpPr/>
      </xdr:nvCxnSpPr>
      <xdr:spPr>
        <a:xfrm>
          <a:off x="9969500" y="3683000"/>
          <a:ext cx="0" cy="774700"/>
        </a:xfrm>
        <a:prstGeom prst="straightConnector1">
          <a:avLst/>
        </a:prstGeom>
        <a:ln w="25400"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419100</xdr:colOff>
      <xdr:row>18</xdr:row>
      <xdr:rowOff>165100</xdr:rowOff>
    </xdr:from>
    <xdr:to>
      <xdr:col>16</xdr:col>
      <xdr:colOff>419100</xdr:colOff>
      <xdr:row>22</xdr:row>
      <xdr:rowOff>127000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A4A95192-F19E-AD4F-8B31-468C8A7ED0E4}"/>
            </a:ext>
          </a:extLst>
        </xdr:cNvPr>
        <xdr:cNvCxnSpPr/>
      </xdr:nvCxnSpPr>
      <xdr:spPr>
        <a:xfrm>
          <a:off x="14414500" y="3860800"/>
          <a:ext cx="0" cy="774700"/>
        </a:xfrm>
        <a:prstGeom prst="straightConnector1">
          <a:avLst/>
        </a:prstGeom>
        <a:ln w="25400"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4</xdr:col>
      <xdr:colOff>558800</xdr:colOff>
      <xdr:row>9</xdr:row>
      <xdr:rowOff>190501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987573D-9611-7540-9A0D-EB8B9364919B}"/>
            </a:ext>
          </a:extLst>
        </xdr:cNvPr>
        <xdr:cNvSpPr txBox="1"/>
      </xdr:nvSpPr>
      <xdr:spPr>
        <a:xfrm>
          <a:off x="0" y="1"/>
          <a:ext cx="3860800" cy="2019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2400" b="1" baseline="0">
            <a:solidFill>
              <a:schemeClr val="tx1"/>
            </a:solidFill>
          </a:endParaRPr>
        </a:p>
        <a:p>
          <a:r>
            <a:rPr lang="en-US" sz="2400" b="1" baseline="0">
              <a:solidFill>
                <a:schemeClr val="tx1"/>
              </a:solidFill>
            </a:rPr>
            <a:t>        Solve: x</a:t>
          </a:r>
          <a:r>
            <a:rPr lang="en-US" sz="2400" b="1" baseline="30000">
              <a:solidFill>
                <a:schemeClr val="tx1"/>
              </a:solidFill>
            </a:rPr>
            <a:t>2</a:t>
          </a:r>
          <a:r>
            <a:rPr lang="en-US" sz="2400" b="1" baseline="0">
              <a:solidFill>
                <a:schemeClr val="tx1"/>
              </a:solidFill>
            </a:rPr>
            <a:t> -3 = 0 for x.</a:t>
          </a:r>
        </a:p>
        <a:p>
          <a:r>
            <a:rPr lang="en-US" sz="2400" b="1" baseline="0">
              <a:solidFill>
                <a:schemeClr val="tx1"/>
              </a:solidFill>
            </a:rPr>
            <a:t>	</a:t>
          </a:r>
        </a:p>
        <a:p>
          <a:r>
            <a:rPr lang="en-US" sz="2400" b="1" baseline="0">
              <a:solidFill>
                <a:schemeClr val="tx1"/>
              </a:solidFill>
            </a:rPr>
            <a:t>Data --&gt; What If Analysis</a:t>
          </a:r>
        </a:p>
      </xdr:txBody>
    </xdr:sp>
    <xdr:clientData/>
  </xdr:twoCellAnchor>
  <xdr:twoCellAnchor editAs="oneCell">
    <xdr:from>
      <xdr:col>5</xdr:col>
      <xdr:colOff>596900</xdr:colOff>
      <xdr:row>11</xdr:row>
      <xdr:rowOff>63500</xdr:rowOff>
    </xdr:from>
    <xdr:to>
      <xdr:col>9</xdr:col>
      <xdr:colOff>736600</xdr:colOff>
      <xdr:row>22</xdr:row>
      <xdr:rowOff>127000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EF3AD05-47EF-3430-D8EB-D169BFED6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24400" y="2298700"/>
          <a:ext cx="3441700" cy="22987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2</xdr:row>
      <xdr:rowOff>76200</xdr:rowOff>
    </xdr:from>
    <xdr:to>
      <xdr:col>5</xdr:col>
      <xdr:colOff>609202</xdr:colOff>
      <xdr:row>4</xdr:row>
      <xdr:rowOff>95200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508000"/>
          <a:ext cx="3498452" cy="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8</xdr:row>
      <xdr:rowOff>76200</xdr:rowOff>
    </xdr:from>
    <xdr:to>
      <xdr:col>6</xdr:col>
      <xdr:colOff>294834</xdr:colOff>
      <xdr:row>10</xdr:row>
      <xdr:rowOff>104724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25" y="1701800"/>
          <a:ext cx="3904809" cy="409524"/>
        </a:xfrm>
        <a:prstGeom prst="rect">
          <a:avLst/>
        </a:prstGeom>
      </xdr:spPr>
    </xdr:pic>
    <xdr:clientData/>
  </xdr:twoCellAnchor>
  <xdr:twoCellAnchor editAs="oneCell">
    <xdr:from>
      <xdr:col>11</xdr:col>
      <xdr:colOff>228600</xdr:colOff>
      <xdr:row>1</xdr:row>
      <xdr:rowOff>63500</xdr:rowOff>
    </xdr:from>
    <xdr:to>
      <xdr:col>18</xdr:col>
      <xdr:colOff>533400</xdr:colOff>
      <xdr:row>34</xdr:row>
      <xdr:rowOff>139700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32800" y="254000"/>
          <a:ext cx="5016500" cy="6692900"/>
        </a:xfrm>
        <a:prstGeom prst="rect">
          <a:avLst/>
        </a:prstGeom>
      </xdr:spPr>
    </xdr:pic>
    <xdr:clientData/>
  </xdr:twoCellAnchor>
  <xdr:twoCellAnchor>
    <xdr:from>
      <xdr:col>3</xdr:col>
      <xdr:colOff>368300</xdr:colOff>
      <xdr:row>20</xdr:row>
      <xdr:rowOff>177800</xdr:rowOff>
    </xdr:from>
    <xdr:to>
      <xdr:col>9</xdr:col>
      <xdr:colOff>101600</xdr:colOff>
      <xdr:row>35</xdr:row>
      <xdr:rowOff>63500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9766650-1444-3EFB-2CF3-3FC4AEA592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117475</xdr:colOff>
      <xdr:row>4</xdr:row>
      <xdr:rowOff>63500</xdr:rowOff>
    </xdr:from>
    <xdr:to>
      <xdr:col>10</xdr:col>
      <xdr:colOff>151751</xdr:colOff>
      <xdr:row>7</xdr:row>
      <xdr:rowOff>180871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02275" y="977900"/>
          <a:ext cx="5761976" cy="84127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</xdr:row>
      <xdr:rowOff>31750</xdr:rowOff>
    </xdr:from>
    <xdr:to>
      <xdr:col>8</xdr:col>
      <xdr:colOff>640786</xdr:colOff>
      <xdr:row>12</xdr:row>
      <xdr:rowOff>145946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84800" y="2152650"/>
          <a:ext cx="5022286" cy="838096"/>
        </a:xfrm>
        <a:prstGeom prst="rect">
          <a:avLst/>
        </a:prstGeom>
      </xdr:spPr>
    </xdr:pic>
    <xdr:clientData/>
  </xdr:twoCellAnchor>
  <xdr:twoCellAnchor editAs="oneCell">
    <xdr:from>
      <xdr:col>15</xdr:col>
      <xdr:colOff>647700</xdr:colOff>
      <xdr:row>2</xdr:row>
      <xdr:rowOff>101600</xdr:rowOff>
    </xdr:from>
    <xdr:to>
      <xdr:col>23</xdr:col>
      <xdr:colOff>304800</xdr:colOff>
      <xdr:row>33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54B087-818E-ECA5-38BA-24DA41651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747500" y="533400"/>
          <a:ext cx="5041900" cy="67056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2</xdr:row>
      <xdr:rowOff>88900</xdr:rowOff>
    </xdr:from>
    <xdr:to>
      <xdr:col>31</xdr:col>
      <xdr:colOff>330200</xdr:colOff>
      <xdr:row>32</xdr:row>
      <xdr:rowOff>177800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B2C899F-E541-B634-6A32-924B36D77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157700" y="520700"/>
          <a:ext cx="5041900" cy="6705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1</xdr:row>
      <xdr:rowOff>88900</xdr:rowOff>
    </xdr:from>
    <xdr:to>
      <xdr:col>4</xdr:col>
      <xdr:colOff>584200</xdr:colOff>
      <xdr:row>19</xdr:row>
      <xdr:rowOff>101600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63500" y="279400"/>
          <a:ext cx="3822700" cy="3441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 b="1"/>
            <a:t>Solve</a:t>
          </a:r>
          <a:r>
            <a:rPr lang="en-US" sz="1800" b="1" baseline="0"/>
            <a:t> the following system of three equations in three unknowns:</a:t>
          </a:r>
        </a:p>
        <a:p>
          <a:endParaRPr lang="en-US" sz="1800" b="1" baseline="0"/>
        </a:p>
        <a:p>
          <a:endParaRPr lang="en-US" sz="1800" b="1" baseline="0"/>
        </a:p>
        <a:p>
          <a:endParaRPr lang="en-US" sz="1800" b="1" baseline="0"/>
        </a:p>
        <a:p>
          <a:endParaRPr lang="en-US" sz="1800" b="1" baseline="0"/>
        </a:p>
        <a:p>
          <a:endParaRPr lang="en-US" sz="1800" b="1" baseline="0"/>
        </a:p>
        <a:p>
          <a:endParaRPr lang="en-US" sz="1800" b="1" baseline="0"/>
        </a:p>
        <a:p>
          <a:endParaRPr lang="en-US" sz="1800" b="1" baseline="0"/>
        </a:p>
        <a:p>
          <a:r>
            <a:rPr lang="en-US" sz="1800" b="1" baseline="0"/>
            <a:t>A reasonable guess for all variables is x=y=z=2.</a:t>
          </a:r>
        </a:p>
        <a:p>
          <a:endParaRPr lang="en-US" sz="1800" b="1" baseline="0"/>
        </a:p>
        <a:p>
          <a:endParaRPr lang="en-US" sz="1100" b="1"/>
        </a:p>
      </xdr:txBody>
    </xdr:sp>
    <xdr:clientData/>
  </xdr:twoCellAnchor>
  <xdr:twoCellAnchor editAs="oneCell">
    <xdr:from>
      <xdr:col>0</xdr:col>
      <xdr:colOff>429794</xdr:colOff>
      <xdr:row>6</xdr:row>
      <xdr:rowOff>12700</xdr:rowOff>
    </xdr:from>
    <xdr:to>
      <xdr:col>3</xdr:col>
      <xdr:colOff>279399</xdr:colOff>
      <xdr:row>13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69884F-3A69-63F8-0BD9-6D1038025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794" y="1155700"/>
          <a:ext cx="2326105" cy="1473200"/>
        </a:xfrm>
        <a:prstGeom prst="rect">
          <a:avLst/>
        </a:prstGeom>
      </xdr:spPr>
    </xdr:pic>
    <xdr:clientData/>
  </xdr:twoCellAnchor>
  <xdr:twoCellAnchor editAs="oneCell">
    <xdr:from>
      <xdr:col>8</xdr:col>
      <xdr:colOff>723900</xdr:colOff>
      <xdr:row>1</xdr:row>
      <xdr:rowOff>152400</xdr:rowOff>
    </xdr:from>
    <xdr:to>
      <xdr:col>14</xdr:col>
      <xdr:colOff>812800</xdr:colOff>
      <xdr:row>36</xdr:row>
      <xdr:rowOff>165100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44FF653-5FCA-2A5A-F73F-0633A7290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27900" y="342900"/>
          <a:ext cx="5041900" cy="668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H4:Q55"/>
  <sheetViews>
    <sheetView tabSelected="1" workbookViewId="0">
      <selection activeCell="P18" sqref="N18:P18"/>
    </sheetView>
  </sheetViews>
  <sheetFormatPr baseColWidth="10" defaultRowHeight="16" x14ac:dyDescent="0.2"/>
  <cols>
    <col min="6" max="6" width="17.5" customWidth="1"/>
    <col min="8" max="8" width="9.1640625" customWidth="1"/>
    <col min="9" max="9" width="8.83203125" customWidth="1"/>
    <col min="10" max="10" width="13.5" customWidth="1"/>
    <col min="11" max="11" width="9.6640625" customWidth="1"/>
    <col min="12" max="12" width="15.33203125" customWidth="1"/>
    <col min="13" max="13" width="6.33203125" customWidth="1"/>
    <col min="14" max="14" width="14.6640625" customWidth="1"/>
    <col min="16" max="16" width="12.83203125" customWidth="1"/>
  </cols>
  <sheetData>
    <row r="4" spans="10:17" x14ac:dyDescent="0.2">
      <c r="P4" s="2"/>
    </row>
    <row r="5" spans="10:17" x14ac:dyDescent="0.2">
      <c r="P5" s="1"/>
    </row>
    <row r="6" spans="10:17" x14ac:dyDescent="0.2">
      <c r="P6" s="1"/>
    </row>
    <row r="7" spans="10:17" x14ac:dyDescent="0.2">
      <c r="P7" s="1"/>
    </row>
    <row r="8" spans="10:17" x14ac:dyDescent="0.2">
      <c r="P8" s="1"/>
    </row>
    <row r="9" spans="10:17" x14ac:dyDescent="0.2">
      <c r="P9" s="1"/>
    </row>
    <row r="10" spans="10:17" x14ac:dyDescent="0.2">
      <c r="P10" s="1"/>
    </row>
    <row r="11" spans="10:17" x14ac:dyDescent="0.2">
      <c r="P11" s="1"/>
    </row>
    <row r="12" spans="10:17" x14ac:dyDescent="0.2">
      <c r="P12" s="1"/>
    </row>
    <row r="13" spans="10:17" ht="17" thickBot="1" x14ac:dyDescent="0.25">
      <c r="P13" s="1"/>
    </row>
    <row r="14" spans="10:17" x14ac:dyDescent="0.2">
      <c r="J14" s="22" t="s">
        <v>30</v>
      </c>
      <c r="K14" s="23"/>
      <c r="L14" s="24"/>
      <c r="N14" s="22" t="s">
        <v>31</v>
      </c>
      <c r="O14" s="23"/>
      <c r="P14" s="44"/>
      <c r="Q14" s="24"/>
    </row>
    <row r="15" spans="10:17" x14ac:dyDescent="0.2">
      <c r="J15" s="25"/>
      <c r="L15" s="26"/>
      <c r="N15" s="25"/>
      <c r="P15" s="1"/>
      <c r="Q15" s="26"/>
    </row>
    <row r="16" spans="10:17" ht="17" thickBot="1" x14ac:dyDescent="0.25">
      <c r="J16" s="27" t="s">
        <v>24</v>
      </c>
      <c r="K16" s="28">
        <v>5</v>
      </c>
      <c r="L16" s="29" t="s">
        <v>28</v>
      </c>
      <c r="N16" s="40" t="s">
        <v>0</v>
      </c>
      <c r="O16" s="2" t="s">
        <v>1</v>
      </c>
      <c r="P16" s="2" t="s">
        <v>29</v>
      </c>
      <c r="Q16" s="26"/>
    </row>
    <row r="17" spans="8:17" ht="17" thickBot="1" x14ac:dyDescent="0.25">
      <c r="J17" s="27" t="s">
        <v>25</v>
      </c>
      <c r="K17" s="21">
        <f>K16-(K16^2-3)/2/K16</f>
        <v>2.8</v>
      </c>
      <c r="L17" s="29" t="s">
        <v>27</v>
      </c>
      <c r="N17" s="41">
        <v>5</v>
      </c>
      <c r="O17" s="1"/>
      <c r="P17" s="1"/>
      <c r="Q17" s="26"/>
    </row>
    <row r="18" spans="8:17" ht="17" thickBot="1" x14ac:dyDescent="0.25">
      <c r="J18" s="27"/>
      <c r="K18" s="30">
        <f t="shared" ref="K18:K24" si="0">K17-(K17^2-3)/2/K17</f>
        <v>1.9357142857142857</v>
      </c>
      <c r="L18" s="31"/>
      <c r="N18" s="19">
        <f>N17-O18/P18</f>
        <v>2.8</v>
      </c>
      <c r="O18" s="20">
        <f>N17^2-3</f>
        <v>22</v>
      </c>
      <c r="P18" s="18">
        <f>2*N17</f>
        <v>10</v>
      </c>
      <c r="Q18" s="29" t="s">
        <v>27</v>
      </c>
    </row>
    <row r="19" spans="8:17" x14ac:dyDescent="0.2">
      <c r="H19" s="2"/>
      <c r="I19" s="2"/>
      <c r="J19" s="32"/>
      <c r="K19" s="30">
        <f t="shared" si="0"/>
        <v>1.7427648919346337</v>
      </c>
      <c r="L19" s="31"/>
      <c r="M19" s="2"/>
      <c r="N19" s="42">
        <f t="shared" ref="N19:N24" si="1">N18-O19/P19</f>
        <v>1.9357142857142857</v>
      </c>
      <c r="O19" s="1">
        <f t="shared" ref="O19:O24" si="2">N18^2-3</f>
        <v>4.839999999999999</v>
      </c>
      <c r="P19" s="1">
        <f t="shared" ref="P19:P24" si="3">2*N18</f>
        <v>5.6</v>
      </c>
      <c r="Q19" s="31"/>
    </row>
    <row r="20" spans="8:17" x14ac:dyDescent="0.2">
      <c r="H20" s="1"/>
      <c r="I20" s="2"/>
      <c r="J20" s="33"/>
      <c r="K20" s="30">
        <f t="shared" si="0"/>
        <v>1.7320837413295722</v>
      </c>
      <c r="L20" s="31"/>
      <c r="M20" s="2"/>
      <c r="N20" s="42">
        <f t="shared" si="1"/>
        <v>1.7427648919346337</v>
      </c>
      <c r="O20" s="1">
        <f t="shared" si="2"/>
        <v>0.74698979591836734</v>
      </c>
      <c r="P20" s="1">
        <f t="shared" si="3"/>
        <v>3.8714285714285714</v>
      </c>
      <c r="Q20" s="31"/>
    </row>
    <row r="21" spans="8:17" x14ac:dyDescent="0.2">
      <c r="H21" s="1"/>
      <c r="I21" s="2"/>
      <c r="J21" s="33"/>
      <c r="K21" s="30">
        <f t="shared" si="0"/>
        <v>1.7320508078819778</v>
      </c>
      <c r="L21" s="31"/>
      <c r="M21" s="2"/>
      <c r="N21" s="42">
        <f t="shared" si="1"/>
        <v>1.7320837413295722</v>
      </c>
      <c r="O21" s="1">
        <f t="shared" si="2"/>
        <v>3.7229468559935253E-2</v>
      </c>
      <c r="P21" s="1">
        <f t="shared" si="3"/>
        <v>3.4855297838692674</v>
      </c>
      <c r="Q21" s="31"/>
    </row>
    <row r="22" spans="8:17" x14ac:dyDescent="0.2">
      <c r="H22" s="1"/>
      <c r="I22" s="2"/>
      <c r="J22" s="34"/>
      <c r="K22" s="30">
        <f t="shared" si="0"/>
        <v>1.7320508075688774</v>
      </c>
      <c r="L22" s="35"/>
      <c r="M22" s="2"/>
      <c r="N22" s="42">
        <f t="shared" si="1"/>
        <v>1.7320508078819778</v>
      </c>
      <c r="O22" s="1">
        <f t="shared" si="2"/>
        <v>1.1408697824855096E-4</v>
      </c>
      <c r="P22" s="1">
        <f t="shared" si="3"/>
        <v>3.4641674826591444</v>
      </c>
      <c r="Q22" s="31"/>
    </row>
    <row r="23" spans="8:17" x14ac:dyDescent="0.2">
      <c r="H23" s="1"/>
      <c r="I23" s="2"/>
      <c r="J23" s="34"/>
      <c r="K23" s="30">
        <f t="shared" si="0"/>
        <v>1.7320508075688772</v>
      </c>
      <c r="L23" s="35"/>
      <c r="M23" s="2"/>
      <c r="N23" s="42">
        <f t="shared" si="1"/>
        <v>1.7320508075688774</v>
      </c>
      <c r="O23" s="1">
        <f t="shared" si="2"/>
        <v>1.0846119558038936E-9</v>
      </c>
      <c r="P23" s="1">
        <f t="shared" si="3"/>
        <v>3.4641016157639557</v>
      </c>
      <c r="Q23" s="35"/>
    </row>
    <row r="24" spans="8:17" x14ac:dyDescent="0.2">
      <c r="H24" s="1"/>
      <c r="I24" s="2"/>
      <c r="J24" s="34"/>
      <c r="K24" s="30">
        <f t="shared" si="0"/>
        <v>1.7320508075688774</v>
      </c>
      <c r="L24" s="36" t="s">
        <v>26</v>
      </c>
      <c r="M24" s="2"/>
      <c r="N24" s="42">
        <f t="shared" si="1"/>
        <v>1.7320508075688774</v>
      </c>
      <c r="O24" s="1">
        <f t="shared" si="2"/>
        <v>0</v>
      </c>
      <c r="P24" s="1">
        <f t="shared" si="3"/>
        <v>3.4641016151377548</v>
      </c>
      <c r="Q24" s="36" t="s">
        <v>26</v>
      </c>
    </row>
    <row r="25" spans="8:17" ht="17" thickBot="1" x14ac:dyDescent="0.25">
      <c r="H25" s="1"/>
      <c r="I25" s="2"/>
      <c r="J25" s="37"/>
      <c r="K25" s="38"/>
      <c r="L25" s="39"/>
      <c r="M25" s="2"/>
      <c r="N25" s="37"/>
      <c r="O25" s="43"/>
      <c r="P25" s="45"/>
      <c r="Q25" s="46"/>
    </row>
    <row r="26" spans="8:17" x14ac:dyDescent="0.2">
      <c r="P26" s="1"/>
    </row>
    <row r="27" spans="8:17" x14ac:dyDescent="0.2">
      <c r="P27" s="1"/>
    </row>
    <row r="28" spans="8:17" x14ac:dyDescent="0.2">
      <c r="I28" s="3"/>
      <c r="J28" s="4"/>
      <c r="P28" s="1"/>
    </row>
    <row r="29" spans="8:17" x14ac:dyDescent="0.2">
      <c r="I29" s="5"/>
      <c r="J29" s="5"/>
      <c r="P29" s="1"/>
    </row>
    <row r="30" spans="8:17" x14ac:dyDescent="0.2">
      <c r="I30" s="5"/>
      <c r="J30" s="5"/>
      <c r="P30" s="1"/>
    </row>
    <row r="31" spans="8:17" x14ac:dyDescent="0.2">
      <c r="I31" s="5"/>
      <c r="J31" s="5"/>
      <c r="P31" s="1"/>
    </row>
    <row r="32" spans="8:17" x14ac:dyDescent="0.2">
      <c r="I32" s="5"/>
      <c r="J32" s="5"/>
      <c r="P32" s="1"/>
    </row>
    <row r="33" spans="16:16" x14ac:dyDescent="0.2">
      <c r="P33" s="1"/>
    </row>
    <row r="34" spans="16:16" x14ac:dyDescent="0.2">
      <c r="P34" s="1"/>
    </row>
    <row r="35" spans="16:16" x14ac:dyDescent="0.2">
      <c r="P35" s="1"/>
    </row>
    <row r="36" spans="16:16" x14ac:dyDescent="0.2">
      <c r="P36" s="1"/>
    </row>
    <row r="37" spans="16:16" x14ac:dyDescent="0.2">
      <c r="P37" s="1"/>
    </row>
    <row r="38" spans="16:16" x14ac:dyDescent="0.2">
      <c r="P38" s="1"/>
    </row>
    <row r="39" spans="16:16" x14ac:dyDescent="0.2">
      <c r="P39" s="1"/>
    </row>
    <row r="40" spans="16:16" x14ac:dyDescent="0.2">
      <c r="P40" s="1"/>
    </row>
    <row r="41" spans="16:16" x14ac:dyDescent="0.2">
      <c r="P41" s="1"/>
    </row>
    <row r="42" spans="16:16" x14ac:dyDescent="0.2">
      <c r="P42" s="1"/>
    </row>
    <row r="43" spans="16:16" x14ac:dyDescent="0.2">
      <c r="P43" s="1"/>
    </row>
    <row r="44" spans="16:16" x14ac:dyDescent="0.2">
      <c r="P44" s="1"/>
    </row>
    <row r="45" spans="16:16" x14ac:dyDescent="0.2">
      <c r="P45" s="1"/>
    </row>
    <row r="46" spans="16:16" x14ac:dyDescent="0.2">
      <c r="P46" s="1"/>
    </row>
    <row r="47" spans="16:16" x14ac:dyDescent="0.2">
      <c r="P47" s="1"/>
    </row>
    <row r="48" spans="16:16" x14ac:dyDescent="0.2">
      <c r="P48" s="1"/>
    </row>
    <row r="49" spans="16:16" x14ac:dyDescent="0.2">
      <c r="P49" s="1"/>
    </row>
    <row r="50" spans="16:16" x14ac:dyDescent="0.2">
      <c r="P50" s="1"/>
    </row>
    <row r="51" spans="16:16" x14ac:dyDescent="0.2">
      <c r="P51" s="1"/>
    </row>
    <row r="52" spans="16:16" x14ac:dyDescent="0.2">
      <c r="P52" s="1"/>
    </row>
    <row r="53" spans="16:16" x14ac:dyDescent="0.2">
      <c r="P53" s="1"/>
    </row>
    <row r="54" spans="16:16" x14ac:dyDescent="0.2">
      <c r="P54" s="1"/>
    </row>
    <row r="55" spans="16:16" x14ac:dyDescent="0.2">
      <c r="P55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496AF-F529-DD41-868E-D8A82A430214}">
  <dimension ref="G8:H9"/>
  <sheetViews>
    <sheetView workbookViewId="0">
      <selection activeCell="Q22" sqref="Q22"/>
    </sheetView>
  </sheetViews>
  <sheetFormatPr baseColWidth="10" defaultRowHeight="16" x14ac:dyDescent="0.2"/>
  <sheetData>
    <row r="8" spans="7:8" x14ac:dyDescent="0.2">
      <c r="G8" s="5" t="s">
        <v>0</v>
      </c>
      <c r="H8" s="47">
        <v>1.7320310833020962</v>
      </c>
    </row>
    <row r="9" spans="7:8" x14ac:dyDescent="0.2">
      <c r="G9" s="5" t="s">
        <v>1</v>
      </c>
      <c r="H9" s="48">
        <f>H8^2-3</f>
        <v>-6.8326475366919937E-5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35"/>
  <sheetViews>
    <sheetView workbookViewId="0">
      <selection activeCell="K23" sqref="K23"/>
    </sheetView>
  </sheetViews>
  <sheetFormatPr baseColWidth="10" defaultColWidth="8.83203125" defaultRowHeight="15" x14ac:dyDescent="0.2"/>
  <cols>
    <col min="1" max="6" width="8.83203125" style="7"/>
    <col min="7" max="9" width="12.33203125" style="7" customWidth="1"/>
    <col min="10" max="10" width="9.33203125" style="7" bestFit="1" customWidth="1"/>
    <col min="11" max="11" width="16.33203125" style="7" bestFit="1" customWidth="1"/>
    <col min="12" max="16384" width="8.83203125" style="7"/>
  </cols>
  <sheetData>
    <row r="2" spans="1:11" ht="19" x14ac:dyDescent="0.25">
      <c r="A2" s="6" t="s">
        <v>4</v>
      </c>
    </row>
    <row r="7" spans="1:11" ht="19" x14ac:dyDescent="0.25">
      <c r="A7" s="6" t="s">
        <v>5</v>
      </c>
    </row>
    <row r="11" spans="1:11" ht="16" thickBot="1" x14ac:dyDescent="0.25"/>
    <row r="12" spans="1:11" ht="21" x14ac:dyDescent="0.25">
      <c r="J12" s="16" t="s">
        <v>0</v>
      </c>
      <c r="K12" s="17" t="s">
        <v>1</v>
      </c>
    </row>
    <row r="13" spans="1:11" ht="22" thickBot="1" x14ac:dyDescent="0.3">
      <c r="A13" s="6" t="s">
        <v>6</v>
      </c>
      <c r="J13" s="49">
        <v>0.64403233349252842</v>
      </c>
      <c r="K13" s="50">
        <f>J13^3 - 10*(J13-1)^2 + 1</f>
        <v>4.1962217911528654E-7</v>
      </c>
    </row>
    <row r="15" spans="1:11" ht="19" x14ac:dyDescent="0.25">
      <c r="B15" s="9" t="s">
        <v>0</v>
      </c>
      <c r="C15" s="9" t="s">
        <v>1</v>
      </c>
    </row>
    <row r="16" spans="1:11" x14ac:dyDescent="0.2">
      <c r="B16" s="10">
        <v>0.1</v>
      </c>
      <c r="C16" s="10">
        <f>B16^3 - 10*(B16-1)^2 + 1</f>
        <v>-7.099000000000002</v>
      </c>
    </row>
    <row r="17" spans="2:3" x14ac:dyDescent="0.2">
      <c r="B17" s="10">
        <v>0.15</v>
      </c>
      <c r="C17" s="10">
        <f t="shared" ref="C17:C35" si="0">B17^3 - 10*(B17-1)^2 + 1</f>
        <v>-6.2216249999999995</v>
      </c>
    </row>
    <row r="18" spans="2:3" x14ac:dyDescent="0.2">
      <c r="B18" s="10">
        <v>0.2</v>
      </c>
      <c r="C18" s="10">
        <f t="shared" si="0"/>
        <v>-5.3920000000000012</v>
      </c>
    </row>
    <row r="19" spans="2:3" x14ac:dyDescent="0.2">
      <c r="B19" s="10">
        <v>0.25</v>
      </c>
      <c r="C19" s="10">
        <f t="shared" si="0"/>
        <v>-4.609375</v>
      </c>
    </row>
    <row r="20" spans="2:3" x14ac:dyDescent="0.2">
      <c r="B20" s="10">
        <v>0.3</v>
      </c>
      <c r="C20" s="10">
        <f t="shared" si="0"/>
        <v>-3.8729999999999993</v>
      </c>
    </row>
    <row r="21" spans="2:3" x14ac:dyDescent="0.2">
      <c r="B21" s="10">
        <v>0.35</v>
      </c>
      <c r="C21" s="10">
        <f t="shared" si="0"/>
        <v>-3.182125000000001</v>
      </c>
    </row>
    <row r="22" spans="2:3" x14ac:dyDescent="0.2">
      <c r="B22" s="10">
        <v>0.4</v>
      </c>
      <c r="C22" s="10">
        <f t="shared" si="0"/>
        <v>-2.5359999999999996</v>
      </c>
    </row>
    <row r="23" spans="2:3" x14ac:dyDescent="0.2">
      <c r="B23" s="10">
        <v>0.45</v>
      </c>
      <c r="C23" s="10">
        <f t="shared" si="0"/>
        <v>-1.9338750000000005</v>
      </c>
    </row>
    <row r="24" spans="2:3" x14ac:dyDescent="0.2">
      <c r="B24" s="10">
        <v>0.5</v>
      </c>
      <c r="C24" s="10">
        <f t="shared" si="0"/>
        <v>-1.375</v>
      </c>
    </row>
    <row r="25" spans="2:3" x14ac:dyDescent="0.2">
      <c r="B25" s="10">
        <v>0.55000000000000004</v>
      </c>
      <c r="C25" s="10">
        <f t="shared" si="0"/>
        <v>-0.85862499999999953</v>
      </c>
    </row>
    <row r="26" spans="2:3" x14ac:dyDescent="0.2">
      <c r="B26" s="10">
        <v>0.6</v>
      </c>
      <c r="C26" s="10">
        <f t="shared" si="0"/>
        <v>-0.38400000000000034</v>
      </c>
    </row>
    <row r="27" spans="2:3" x14ac:dyDescent="0.2">
      <c r="B27" s="10">
        <v>0.65</v>
      </c>
      <c r="C27" s="10">
        <f t="shared" si="0"/>
        <v>4.9625000000000252E-2</v>
      </c>
    </row>
    <row r="28" spans="2:3" x14ac:dyDescent="0.2">
      <c r="B28" s="10">
        <v>0.7</v>
      </c>
      <c r="C28" s="10">
        <f t="shared" si="0"/>
        <v>0.44299999999999962</v>
      </c>
    </row>
    <row r="29" spans="2:3" x14ac:dyDescent="0.2">
      <c r="B29" s="10">
        <v>0.75</v>
      </c>
      <c r="C29" s="10">
        <f t="shared" si="0"/>
        <v>0.796875</v>
      </c>
    </row>
    <row r="30" spans="2:3" x14ac:dyDescent="0.2">
      <c r="B30" s="10">
        <v>0.8</v>
      </c>
      <c r="C30" s="10">
        <f t="shared" si="0"/>
        <v>1.1120000000000003</v>
      </c>
    </row>
    <row r="31" spans="2:3" x14ac:dyDescent="0.2">
      <c r="B31" s="10">
        <v>0.85</v>
      </c>
      <c r="C31" s="10">
        <f t="shared" si="0"/>
        <v>1.3891249999999999</v>
      </c>
    </row>
    <row r="32" spans="2:3" x14ac:dyDescent="0.2">
      <c r="B32" s="10">
        <v>0.9</v>
      </c>
      <c r="C32" s="10">
        <f t="shared" si="0"/>
        <v>1.629</v>
      </c>
    </row>
    <row r="33" spans="2:3" x14ac:dyDescent="0.2">
      <c r="B33" s="10">
        <v>0.95</v>
      </c>
      <c r="C33" s="10">
        <f t="shared" si="0"/>
        <v>1.8323749999999999</v>
      </c>
    </row>
    <row r="34" spans="2:3" x14ac:dyDescent="0.2">
      <c r="B34" s="10">
        <v>1</v>
      </c>
      <c r="C34" s="10">
        <f t="shared" si="0"/>
        <v>2</v>
      </c>
    </row>
    <row r="35" spans="2:3" x14ac:dyDescent="0.2">
      <c r="B35" s="10">
        <v>1.05</v>
      </c>
      <c r="C35" s="10">
        <f t="shared" si="0"/>
        <v>2.132625</v>
      </c>
    </row>
  </sheetData>
  <pageMargins left="0.7" right="0.7" top="0.75" bottom="0.75" header="0.3" footer="0.3"/>
  <pageSetup orientation="portrait" horizontalDpi="1200" verticalDpi="12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Y24"/>
  <sheetViews>
    <sheetView workbookViewId="0">
      <selection activeCell="K28" sqref="K28"/>
    </sheetView>
  </sheetViews>
  <sheetFormatPr baseColWidth="10" defaultColWidth="8.83203125" defaultRowHeight="15" x14ac:dyDescent="0.2"/>
  <cols>
    <col min="1" max="5" width="8.83203125" style="7"/>
    <col min="6" max="6" width="4.5" style="7" customWidth="1"/>
    <col min="7" max="10" width="8.83203125" style="7"/>
    <col min="11" max="11" width="9.1640625" style="7" customWidth="1"/>
    <col min="12" max="12" width="8.83203125" style="7"/>
    <col min="13" max="13" width="18.5" style="7" customWidth="1"/>
    <col min="14" max="14" width="8.83203125" style="7"/>
    <col min="15" max="15" width="16.33203125" style="7" customWidth="1"/>
    <col min="16" max="16384" width="8.83203125" style="7"/>
  </cols>
  <sheetData>
    <row r="2" spans="2:25" ht="19" x14ac:dyDescent="0.25">
      <c r="B2" s="6" t="s">
        <v>7</v>
      </c>
      <c r="M2" s="6" t="s">
        <v>8</v>
      </c>
      <c r="Q2" s="56" t="s">
        <v>32</v>
      </c>
      <c r="R2" s="56"/>
      <c r="S2" s="56"/>
      <c r="T2" s="56"/>
      <c r="U2" s="56"/>
      <c r="V2" s="56"/>
      <c r="W2" s="56"/>
      <c r="X2" s="56"/>
      <c r="Y2" s="56" t="s">
        <v>18</v>
      </c>
    </row>
    <row r="3" spans="2:25" ht="19" x14ac:dyDescent="0.25">
      <c r="B3" s="6" t="s">
        <v>9</v>
      </c>
    </row>
    <row r="4" spans="2:25" ht="19" x14ac:dyDescent="0.25">
      <c r="M4" s="11" t="s">
        <v>10</v>
      </c>
      <c r="N4" s="12"/>
      <c r="O4" s="12"/>
    </row>
    <row r="5" spans="2:25" ht="19" x14ac:dyDescent="0.25">
      <c r="M5" s="12"/>
      <c r="N5" s="12"/>
      <c r="O5" s="12"/>
    </row>
    <row r="6" spans="2:25" ht="19" x14ac:dyDescent="0.25">
      <c r="M6" s="13" t="s">
        <v>11</v>
      </c>
      <c r="N6" s="12"/>
      <c r="O6" s="12"/>
    </row>
    <row r="7" spans="2:25" ht="19" x14ac:dyDescent="0.25">
      <c r="M7" s="12"/>
      <c r="N7" s="12" t="s">
        <v>2</v>
      </c>
      <c r="O7" s="51">
        <v>0.61803371145546326</v>
      </c>
    </row>
    <row r="8" spans="2:25" ht="19" x14ac:dyDescent="0.25">
      <c r="M8" s="12"/>
      <c r="N8" s="12" t="s">
        <v>3</v>
      </c>
      <c r="O8" s="51">
        <v>4.2360673740842669</v>
      </c>
    </row>
    <row r="9" spans="2:25" ht="19" x14ac:dyDescent="0.25">
      <c r="M9" s="13" t="s">
        <v>12</v>
      </c>
      <c r="N9" s="12"/>
      <c r="O9" s="52"/>
    </row>
    <row r="10" spans="2:25" ht="19" x14ac:dyDescent="0.25">
      <c r="M10" s="12"/>
      <c r="N10" s="12" t="s">
        <v>13</v>
      </c>
      <c r="O10" s="51">
        <f>O7^2 + 3*O7 + 2 - O8</f>
        <v>-5.7122246222007789E-7</v>
      </c>
    </row>
    <row r="11" spans="2:25" ht="19" x14ac:dyDescent="0.25">
      <c r="M11" s="12"/>
      <c r="N11" s="12" t="s">
        <v>14</v>
      </c>
      <c r="O11" s="51">
        <f>2*O7 + 3 - O8</f>
        <v>4.8826659160283725E-8</v>
      </c>
    </row>
    <row r="12" spans="2:25" ht="19" x14ac:dyDescent="0.25">
      <c r="M12" s="14" t="s">
        <v>15</v>
      </c>
      <c r="N12" s="12"/>
      <c r="O12" s="52"/>
    </row>
    <row r="13" spans="2:25" ht="16" x14ac:dyDescent="0.2">
      <c r="M13" s="15" t="s">
        <v>16</v>
      </c>
      <c r="N13" s="15"/>
      <c r="O13" s="53"/>
    </row>
    <row r="14" spans="2:25" ht="16" x14ac:dyDescent="0.2">
      <c r="M14" s="15" t="s">
        <v>17</v>
      </c>
      <c r="N14" s="15"/>
      <c r="O14" s="53"/>
    </row>
    <row r="15" spans="2:25" x14ac:dyDescent="0.2">
      <c r="O15" s="54"/>
    </row>
    <row r="16" spans="2:25" x14ac:dyDescent="0.2">
      <c r="O16" s="54"/>
    </row>
    <row r="17" spans="13:15" ht="19" x14ac:dyDescent="0.25">
      <c r="M17" s="11" t="s">
        <v>18</v>
      </c>
      <c r="N17" s="12"/>
      <c r="O17" s="52"/>
    </row>
    <row r="18" spans="13:15" ht="19" x14ac:dyDescent="0.25">
      <c r="M18" s="12"/>
      <c r="N18" s="12"/>
      <c r="O18" s="52"/>
    </row>
    <row r="19" spans="13:15" ht="19" x14ac:dyDescent="0.25">
      <c r="M19" s="13" t="s">
        <v>19</v>
      </c>
      <c r="N19" s="12"/>
      <c r="O19" s="52"/>
    </row>
    <row r="20" spans="13:15" ht="19" x14ac:dyDescent="0.25">
      <c r="M20" s="8"/>
      <c r="N20" s="12" t="s">
        <v>20</v>
      </c>
      <c r="O20" s="55">
        <f>(O10-0)^2</f>
        <v>3.2629510134476831E-13</v>
      </c>
    </row>
    <row r="21" spans="13:15" ht="19" x14ac:dyDescent="0.25">
      <c r="M21" s="8"/>
      <c r="N21" s="12" t="s">
        <v>21</v>
      </c>
      <c r="O21" s="55">
        <f>(O11-0)^2</f>
        <v>2.3840426447545186E-15</v>
      </c>
    </row>
    <row r="22" spans="13:15" ht="19" x14ac:dyDescent="0.25">
      <c r="M22" s="8"/>
      <c r="N22" s="12" t="s">
        <v>22</v>
      </c>
      <c r="O22" s="55">
        <f>O21+O20</f>
        <v>3.2867914398952284E-13</v>
      </c>
    </row>
    <row r="23" spans="13:15" ht="19" x14ac:dyDescent="0.25">
      <c r="M23" s="14" t="s">
        <v>15</v>
      </c>
      <c r="N23" s="8"/>
      <c r="O23" s="8"/>
    </row>
    <row r="24" spans="13:15" ht="16" x14ac:dyDescent="0.2">
      <c r="M24" s="15" t="s">
        <v>23</v>
      </c>
      <c r="N24" s="15"/>
      <c r="O24" s="1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G6:H12"/>
  <sheetViews>
    <sheetView workbookViewId="0">
      <selection activeCell="H21" sqref="H21"/>
    </sheetView>
  </sheetViews>
  <sheetFormatPr baseColWidth="10" defaultRowHeight="15" x14ac:dyDescent="0.2"/>
  <cols>
    <col min="1" max="16384" width="10.83203125" style="7"/>
  </cols>
  <sheetData>
    <row r="6" spans="7:8" x14ac:dyDescent="0.2">
      <c r="G6" s="7" t="s">
        <v>0</v>
      </c>
      <c r="H6" s="7">
        <v>0.86413932020512474</v>
      </c>
    </row>
    <row r="7" spans="7:8" x14ac:dyDescent="0.2">
      <c r="G7" s="7" t="s">
        <v>33</v>
      </c>
      <c r="H7" s="7">
        <v>-0.50325262271291227</v>
      </c>
    </row>
    <row r="8" spans="7:8" x14ac:dyDescent="0.2">
      <c r="G8" s="7" t="s">
        <v>34</v>
      </c>
      <c r="H8" s="7">
        <v>1.3216416960157154</v>
      </c>
    </row>
    <row r="10" spans="7:8" x14ac:dyDescent="0.2">
      <c r="G10" s="7" t="s">
        <v>13</v>
      </c>
      <c r="H10" s="7">
        <f>H6^2 + H7^2 - 1</f>
        <v>-3.3008000110967828E-8</v>
      </c>
    </row>
    <row r="11" spans="7:8" x14ac:dyDescent="0.2">
      <c r="G11" s="7" t="s">
        <v>14</v>
      </c>
      <c r="H11" s="7">
        <f>H6*H7 + H7*H8 + 1.1</f>
        <v>-2.9089232356227512E-8</v>
      </c>
    </row>
    <row r="12" spans="7:8" x14ac:dyDescent="0.2">
      <c r="G12" s="7" t="s">
        <v>35</v>
      </c>
      <c r="H12" s="7">
        <f>H7^2 + H8^2 - 2</f>
        <v>-2.5085278743119943E-8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Newton's method</vt:lpstr>
      <vt:lpstr>Goal Seek</vt:lpstr>
      <vt:lpstr>Solver</vt:lpstr>
      <vt:lpstr>Solver-2</vt:lpstr>
      <vt:lpstr>Practice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Lignell</cp:lastModifiedBy>
  <dcterms:created xsi:type="dcterms:W3CDTF">2016-09-05T15:40:33Z</dcterms:created>
  <dcterms:modified xsi:type="dcterms:W3CDTF">2026-09-15T16:06:56Z</dcterms:modified>
</cp:coreProperties>
</file>